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imonthorp/Dropbox/GtM Report Folder/11 Grazing Information/"/>
    </mc:Choice>
  </mc:AlternateContent>
  <xr:revisionPtr revIDLastSave="0" documentId="13_ncr:1_{02CADB76-490E-3344-9710-6FA43DA431D6}" xr6:coauthVersionLast="36" xr6:coauthVersionMax="36" xr10:uidLastSave="{00000000-0000-0000-0000-000000000000}"/>
  <bookViews>
    <workbookView xWindow="27940" yWindow="1040" windowWidth="35140" windowHeight="24640" tabRatio="500" activeTab="1" xr2:uid="{00000000-000D-0000-FFFF-FFFF00000000}"/>
  </bookViews>
  <sheets>
    <sheet name="Charts" sheetId="2" r:id="rId1"/>
    <sheet name="Worksheet" sheetId="3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D73" i="3" l="1"/>
  <c r="CA69" i="3" l="1"/>
  <c r="CB69" i="3"/>
  <c r="CC69" i="3"/>
  <c r="CD69" i="3"/>
  <c r="CE69" i="3"/>
  <c r="CF69" i="3"/>
  <c r="CG69" i="3"/>
  <c r="CH69" i="3"/>
  <c r="CI69" i="3"/>
  <c r="CJ69" i="3"/>
  <c r="CK69" i="3"/>
  <c r="CL69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A71" i="3"/>
  <c r="CB71" i="3"/>
  <c r="CC71" i="3"/>
  <c r="CD71" i="3"/>
  <c r="CD81" i="3" s="1"/>
  <c r="CE71" i="3"/>
  <c r="CF71" i="3"/>
  <c r="CG71" i="3"/>
  <c r="CH71" i="3"/>
  <c r="CH81" i="3" s="1"/>
  <c r="CI71" i="3"/>
  <c r="CJ71" i="3"/>
  <c r="CK71" i="3"/>
  <c r="CL71" i="3"/>
  <c r="CA72" i="3"/>
  <c r="CB72" i="3"/>
  <c r="CC72" i="3"/>
  <c r="CD82" i="3"/>
  <c r="CE72" i="3"/>
  <c r="CF72" i="3"/>
  <c r="CG72" i="3"/>
  <c r="CH72" i="3"/>
  <c r="CI72" i="3"/>
  <c r="CJ72" i="3"/>
  <c r="CK72" i="3"/>
  <c r="CL72" i="3"/>
  <c r="CA74" i="3"/>
  <c r="CB74" i="3"/>
  <c r="CB84" i="3" s="1"/>
  <c r="CC74" i="3"/>
  <c r="CC84" i="3" s="1"/>
  <c r="CD74" i="3"/>
  <c r="CD84" i="3" s="1"/>
  <c r="CE74" i="3"/>
  <c r="CF74" i="3"/>
  <c r="CF84" i="3" s="1"/>
  <c r="CG74" i="3"/>
  <c r="CG84" i="3" s="1"/>
  <c r="CH74" i="3"/>
  <c r="CH84" i="3" s="1"/>
  <c r="CI74" i="3"/>
  <c r="CJ74" i="3"/>
  <c r="CJ84" i="3" s="1"/>
  <c r="CK74" i="3"/>
  <c r="CK84" i="3" s="1"/>
  <c r="CL74" i="3"/>
  <c r="CL84" i="3" s="1"/>
  <c r="CA75" i="3"/>
  <c r="CB75" i="3"/>
  <c r="CC75" i="3"/>
  <c r="CC85" i="3" s="1"/>
  <c r="CD75" i="3"/>
  <c r="CD85" i="3" s="1"/>
  <c r="CE75" i="3"/>
  <c r="CF75" i="3"/>
  <c r="CG75" i="3"/>
  <c r="CG85" i="3" s="1"/>
  <c r="CH75" i="3"/>
  <c r="CH85" i="3" s="1"/>
  <c r="CI75" i="3"/>
  <c r="CJ75" i="3"/>
  <c r="CK75" i="3"/>
  <c r="CK85" i="3" s="1"/>
  <c r="CL75" i="3"/>
  <c r="CL85" i="3" s="1"/>
  <c r="CA79" i="3"/>
  <c r="CB79" i="3"/>
  <c r="CC79" i="3"/>
  <c r="CD79" i="3"/>
  <c r="CE79" i="3"/>
  <c r="CF79" i="3"/>
  <c r="CG79" i="3"/>
  <c r="CH79" i="3"/>
  <c r="CI79" i="3"/>
  <c r="CJ79" i="3"/>
  <c r="CK79" i="3"/>
  <c r="CL79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A81" i="3"/>
  <c r="CB81" i="3"/>
  <c r="CC81" i="3"/>
  <c r="CE81" i="3"/>
  <c r="CF81" i="3"/>
  <c r="CG81" i="3"/>
  <c r="CI81" i="3"/>
  <c r="CJ81" i="3"/>
  <c r="CK81" i="3"/>
  <c r="CL81" i="3"/>
  <c r="CA82" i="3"/>
  <c r="CB82" i="3"/>
  <c r="CC82" i="3"/>
  <c r="CE82" i="3"/>
  <c r="CF82" i="3"/>
  <c r="CG82" i="3"/>
  <c r="CH82" i="3"/>
  <c r="CI82" i="3"/>
  <c r="CJ82" i="3"/>
  <c r="CK82" i="3"/>
  <c r="CL82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A84" i="3"/>
  <c r="CE84" i="3"/>
  <c r="CI84" i="3"/>
  <c r="CA85" i="3"/>
  <c r="CB85" i="3"/>
  <c r="CE85" i="3"/>
  <c r="CF85" i="3"/>
  <c r="CI85" i="3"/>
  <c r="CJ85" i="3"/>
  <c r="CA88" i="3"/>
  <c r="CA89" i="3" s="1"/>
  <c r="CA90" i="3" s="1"/>
  <c r="CG88" i="3" l="1"/>
  <c r="CG89" i="3" s="1"/>
  <c r="CG90" i="3" s="1"/>
  <c r="CK88" i="3"/>
  <c r="CK89" i="3" s="1"/>
  <c r="CK90" i="3" s="1"/>
  <c r="CE88" i="3"/>
  <c r="CE89" i="3" s="1"/>
  <c r="CE90" i="3" s="1"/>
  <c r="CJ88" i="3"/>
  <c r="CJ89" i="3" s="1"/>
  <c r="CJ90" i="3" s="1"/>
  <c r="CB88" i="3"/>
  <c r="CB89" i="3" s="1"/>
  <c r="CB90" i="3" s="1"/>
  <c r="CL88" i="3"/>
  <c r="CL89" i="3" s="1"/>
  <c r="CL90" i="3" s="1"/>
  <c r="CD88" i="3"/>
  <c r="CD89" i="3" s="1"/>
  <c r="CD90" i="3" s="1"/>
  <c r="CI88" i="3"/>
  <c r="CI89" i="3" s="1"/>
  <c r="CI90" i="3" s="1"/>
  <c r="CC88" i="3"/>
  <c r="CC89" i="3" s="1"/>
  <c r="CC90" i="3" s="1"/>
  <c r="CH88" i="3"/>
  <c r="CH89" i="3" s="1"/>
  <c r="CH90" i="3" s="1"/>
  <c r="CF88" i="3"/>
  <c r="CF89" i="3" s="1"/>
  <c r="CF90" i="3" s="1"/>
  <c r="BZ83" i="3"/>
  <c r="BY83" i="3"/>
  <c r="BX83" i="3"/>
  <c r="BW83" i="3"/>
  <c r="BV83" i="3"/>
  <c r="BU83" i="3"/>
  <c r="BT83" i="3"/>
  <c r="BS83" i="3"/>
  <c r="BR83" i="3"/>
  <c r="BQ83" i="3"/>
  <c r="BP83" i="3"/>
  <c r="BO83" i="3"/>
  <c r="BZ75" i="3"/>
  <c r="BZ85" i="3" s="1"/>
  <c r="BY75" i="3"/>
  <c r="BY85" i="3" s="1"/>
  <c r="BX75" i="3"/>
  <c r="BX85" i="3" s="1"/>
  <c r="BW75" i="3"/>
  <c r="BW85" i="3" s="1"/>
  <c r="BV75" i="3"/>
  <c r="BV85" i="3" s="1"/>
  <c r="BU75" i="3"/>
  <c r="BU85" i="3" s="1"/>
  <c r="BT75" i="3"/>
  <c r="BT85" i="3" s="1"/>
  <c r="BS75" i="3"/>
  <c r="BS85" i="3" s="1"/>
  <c r="BR75" i="3"/>
  <c r="BR85" i="3" s="1"/>
  <c r="BQ75" i="3"/>
  <c r="BQ85" i="3" s="1"/>
  <c r="BP75" i="3"/>
  <c r="BP85" i="3" s="1"/>
  <c r="BO75" i="3"/>
  <c r="BO85" i="3" s="1"/>
  <c r="BZ74" i="3"/>
  <c r="BZ84" i="3" s="1"/>
  <c r="BY74" i="3"/>
  <c r="BY84" i="3" s="1"/>
  <c r="BX74" i="3"/>
  <c r="BX84" i="3" s="1"/>
  <c r="BW74" i="3"/>
  <c r="BW84" i="3" s="1"/>
  <c r="BV74" i="3"/>
  <c r="BV84" i="3" s="1"/>
  <c r="BU74" i="3"/>
  <c r="BU84" i="3" s="1"/>
  <c r="BT74" i="3"/>
  <c r="BT84" i="3" s="1"/>
  <c r="BS74" i="3"/>
  <c r="BS84" i="3" s="1"/>
  <c r="BR74" i="3"/>
  <c r="BR84" i="3" s="1"/>
  <c r="BQ74" i="3"/>
  <c r="BQ84" i="3" s="1"/>
  <c r="BP74" i="3"/>
  <c r="BP84" i="3" s="1"/>
  <c r="BO74" i="3"/>
  <c r="BO84" i="3" s="1"/>
  <c r="BZ72" i="3"/>
  <c r="BZ82" i="3" s="1"/>
  <c r="BY72" i="3"/>
  <c r="BY82" i="3" s="1"/>
  <c r="BX72" i="3"/>
  <c r="BX82" i="3" s="1"/>
  <c r="BW72" i="3"/>
  <c r="BW82" i="3" s="1"/>
  <c r="BV72" i="3"/>
  <c r="BV82" i="3" s="1"/>
  <c r="BU72" i="3"/>
  <c r="BU82" i="3" s="1"/>
  <c r="BT72" i="3"/>
  <c r="BT82" i="3" s="1"/>
  <c r="BS72" i="3"/>
  <c r="BS82" i="3" s="1"/>
  <c r="BR72" i="3"/>
  <c r="BR82" i="3" s="1"/>
  <c r="BQ72" i="3"/>
  <c r="BQ82" i="3" s="1"/>
  <c r="BP72" i="3"/>
  <c r="BP82" i="3" s="1"/>
  <c r="BO72" i="3"/>
  <c r="BO82" i="3" s="1"/>
  <c r="BZ71" i="3"/>
  <c r="BZ81" i="3" s="1"/>
  <c r="BY71" i="3"/>
  <c r="BY81" i="3" s="1"/>
  <c r="BX71" i="3"/>
  <c r="BX81" i="3" s="1"/>
  <c r="BW71" i="3"/>
  <c r="BW81" i="3" s="1"/>
  <c r="BV71" i="3"/>
  <c r="BV81" i="3" s="1"/>
  <c r="BU71" i="3"/>
  <c r="BU81" i="3" s="1"/>
  <c r="BT71" i="3"/>
  <c r="BT81" i="3" s="1"/>
  <c r="BS71" i="3"/>
  <c r="BS81" i="3" s="1"/>
  <c r="BR71" i="3"/>
  <c r="BR81" i="3" s="1"/>
  <c r="BQ71" i="3"/>
  <c r="BQ81" i="3" s="1"/>
  <c r="BP71" i="3"/>
  <c r="BP81" i="3" s="1"/>
  <c r="BO71" i="3"/>
  <c r="BO81" i="3" s="1"/>
  <c r="BZ70" i="3"/>
  <c r="BZ80" i="3" s="1"/>
  <c r="BY70" i="3"/>
  <c r="BY80" i="3" s="1"/>
  <c r="BX70" i="3"/>
  <c r="BX80" i="3" s="1"/>
  <c r="BW70" i="3"/>
  <c r="BW80" i="3" s="1"/>
  <c r="BV70" i="3"/>
  <c r="BV80" i="3" s="1"/>
  <c r="BU70" i="3"/>
  <c r="BU80" i="3" s="1"/>
  <c r="BT70" i="3"/>
  <c r="BT80" i="3" s="1"/>
  <c r="BS70" i="3"/>
  <c r="BS80" i="3" s="1"/>
  <c r="BR70" i="3"/>
  <c r="BR80" i="3" s="1"/>
  <c r="BQ70" i="3"/>
  <c r="BQ80" i="3" s="1"/>
  <c r="BP70" i="3"/>
  <c r="BP80" i="3" s="1"/>
  <c r="BO70" i="3"/>
  <c r="BO80" i="3" s="1"/>
  <c r="BZ69" i="3"/>
  <c r="BZ79" i="3" s="1"/>
  <c r="BZ88" i="3" s="1"/>
  <c r="BZ89" i="3" s="1"/>
  <c r="BZ90" i="3" s="1"/>
  <c r="BY69" i="3"/>
  <c r="BY79" i="3" s="1"/>
  <c r="BY88" i="3" s="1"/>
  <c r="BY89" i="3" s="1"/>
  <c r="BY90" i="3" s="1"/>
  <c r="BX69" i="3"/>
  <c r="BX79" i="3" s="1"/>
  <c r="BX88" i="3" s="1"/>
  <c r="BX89" i="3" s="1"/>
  <c r="BX90" i="3" s="1"/>
  <c r="BW69" i="3"/>
  <c r="BW79" i="3" s="1"/>
  <c r="BW88" i="3" s="1"/>
  <c r="BW89" i="3" s="1"/>
  <c r="BW90" i="3" s="1"/>
  <c r="BV69" i="3"/>
  <c r="BV79" i="3" s="1"/>
  <c r="BV88" i="3" s="1"/>
  <c r="BV89" i="3" s="1"/>
  <c r="BV90" i="3" s="1"/>
  <c r="BU69" i="3"/>
  <c r="BU79" i="3" s="1"/>
  <c r="BU88" i="3" s="1"/>
  <c r="BU89" i="3" s="1"/>
  <c r="BU90" i="3" s="1"/>
  <c r="BT69" i="3"/>
  <c r="BT79" i="3" s="1"/>
  <c r="BT88" i="3" s="1"/>
  <c r="BT89" i="3" s="1"/>
  <c r="BT90" i="3" s="1"/>
  <c r="BS69" i="3"/>
  <c r="BS79" i="3" s="1"/>
  <c r="BS88" i="3" s="1"/>
  <c r="BS89" i="3" s="1"/>
  <c r="BS90" i="3" s="1"/>
  <c r="BR69" i="3"/>
  <c r="BR79" i="3" s="1"/>
  <c r="BR88" i="3" s="1"/>
  <c r="BR89" i="3" s="1"/>
  <c r="BR90" i="3" s="1"/>
  <c r="BQ69" i="3"/>
  <c r="BQ79" i="3" s="1"/>
  <c r="BQ88" i="3" s="1"/>
  <c r="BQ89" i="3" s="1"/>
  <c r="BQ90" i="3" s="1"/>
  <c r="BP69" i="3"/>
  <c r="BP79" i="3" s="1"/>
  <c r="BP88" i="3" s="1"/>
  <c r="BP89" i="3" s="1"/>
  <c r="BP90" i="3" s="1"/>
  <c r="BO69" i="3"/>
  <c r="BO79" i="3" s="1"/>
  <c r="BO88" i="3" s="1"/>
  <c r="BO89" i="3" s="1"/>
  <c r="BO90" i="3" s="1"/>
  <c r="BC69" i="3" l="1"/>
  <c r="BD69" i="3"/>
  <c r="BE69" i="3"/>
  <c r="BF69" i="3"/>
  <c r="BG69" i="3"/>
  <c r="BH69" i="3"/>
  <c r="BI69" i="3"/>
  <c r="BJ69" i="3"/>
  <c r="BK69" i="3"/>
  <c r="BL69" i="3"/>
  <c r="BM69" i="3"/>
  <c r="BN69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A71" i="3"/>
  <c r="BA81" i="3" s="1"/>
  <c r="BA72" i="3"/>
  <c r="BA82" i="3" s="1"/>
  <c r="BA74" i="3"/>
  <c r="BA84" i="3" s="1"/>
  <c r="BA70" i="3"/>
  <c r="BA80" i="3" s="1"/>
  <c r="BA69" i="3"/>
  <c r="BA79" i="3" s="1"/>
  <c r="BB71" i="3"/>
  <c r="BB81" i="3" s="1"/>
  <c r="BB70" i="3"/>
  <c r="BB80" i="3"/>
  <c r="AO75" i="3"/>
  <c r="AO85" i="3" s="1"/>
  <c r="AP75" i="3"/>
  <c r="AQ75" i="3"/>
  <c r="AQ85" i="3" s="1"/>
  <c r="AR75" i="3"/>
  <c r="AS75" i="3"/>
  <c r="AS85" i="3" s="1"/>
  <c r="AT75" i="3"/>
  <c r="AU75" i="3"/>
  <c r="AU85" i="3" s="1"/>
  <c r="AV75" i="3"/>
  <c r="AW75" i="3"/>
  <c r="AW85" i="3" s="1"/>
  <c r="AX75" i="3"/>
  <c r="AY75" i="3"/>
  <c r="AY85" i="3" s="1"/>
  <c r="AZ75" i="3"/>
  <c r="BA75" i="3"/>
  <c r="BA85" i="3" s="1"/>
  <c r="BB75" i="3"/>
  <c r="AL75" i="3"/>
  <c r="AM75" i="3"/>
  <c r="AN75" i="3"/>
  <c r="AN85" i="3" s="1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B69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B72" i="3"/>
  <c r="AN74" i="3"/>
  <c r="AO74" i="3"/>
  <c r="AO84" i="3" s="1"/>
  <c r="AP74" i="3"/>
  <c r="AQ74" i="3"/>
  <c r="AQ84" i="3" s="1"/>
  <c r="AR74" i="3"/>
  <c r="AS74" i="3"/>
  <c r="AS84" i="3" s="1"/>
  <c r="AT74" i="3"/>
  <c r="AU74" i="3"/>
  <c r="AU84" i="3" s="1"/>
  <c r="AV74" i="3"/>
  <c r="AW74" i="3"/>
  <c r="AW84" i="3" s="1"/>
  <c r="AX74" i="3"/>
  <c r="AY74" i="3"/>
  <c r="AY84" i="3" s="1"/>
  <c r="AZ74" i="3"/>
  <c r="BB74" i="3"/>
  <c r="BB84" i="3" s="1"/>
  <c r="AN79" i="3"/>
  <c r="AO79" i="3"/>
  <c r="AP79" i="3"/>
  <c r="AQ79" i="3"/>
  <c r="AR79" i="3"/>
  <c r="AS79" i="3"/>
  <c r="AS88" i="3" s="1"/>
  <c r="AS89" i="3" s="1"/>
  <c r="AS90" i="3" s="1"/>
  <c r="AT79" i="3"/>
  <c r="AU79" i="3"/>
  <c r="AV79" i="3"/>
  <c r="AW79" i="3"/>
  <c r="AW88" i="3" s="1"/>
  <c r="AW89" i="3" s="1"/>
  <c r="AW90" i="3" s="1"/>
  <c r="AX79" i="3"/>
  <c r="AY79" i="3"/>
  <c r="AZ79" i="3"/>
  <c r="BB79" i="3"/>
  <c r="AN80" i="3"/>
  <c r="AO80" i="3"/>
  <c r="AO88" i="3" s="1"/>
  <c r="AO89" i="3" s="1"/>
  <c r="AO90" i="3" s="1"/>
  <c r="AP80" i="3"/>
  <c r="AQ80" i="3"/>
  <c r="AR80" i="3"/>
  <c r="AS80" i="3"/>
  <c r="AT80" i="3"/>
  <c r="AU80" i="3"/>
  <c r="AV80" i="3"/>
  <c r="AW80" i="3"/>
  <c r="AX80" i="3"/>
  <c r="AY80" i="3"/>
  <c r="AZ80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B82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AN84" i="3"/>
  <c r="AP84" i="3"/>
  <c r="AR84" i="3"/>
  <c r="AT84" i="3"/>
  <c r="AV84" i="3"/>
  <c r="AX84" i="3"/>
  <c r="AZ84" i="3"/>
  <c r="AP85" i="3"/>
  <c r="AR85" i="3"/>
  <c r="AT85" i="3"/>
  <c r="AV85" i="3"/>
  <c r="AX85" i="3"/>
  <c r="AZ85" i="3"/>
  <c r="BB85" i="3"/>
  <c r="AG75" i="3"/>
  <c r="AH75" i="3"/>
  <c r="AI75" i="3"/>
  <c r="AJ75" i="3"/>
  <c r="AJ85" i="3" s="1"/>
  <c r="AK75" i="3"/>
  <c r="AG74" i="3"/>
  <c r="AH74" i="3"/>
  <c r="AI74" i="3"/>
  <c r="AI84" i="3" s="1"/>
  <c r="AJ74" i="3"/>
  <c r="AK74" i="3"/>
  <c r="AL74" i="3"/>
  <c r="AM74" i="3"/>
  <c r="AM84" i="3" s="1"/>
  <c r="AF75" i="3"/>
  <c r="AF74" i="3"/>
  <c r="AF76" i="3"/>
  <c r="AD69" i="3"/>
  <c r="AD79" i="3"/>
  <c r="AD70" i="3"/>
  <c r="AD80" i="3"/>
  <c r="AD71" i="3"/>
  <c r="AD81" i="3"/>
  <c r="AD72" i="3"/>
  <c r="AD82" i="3"/>
  <c r="AD83" i="3"/>
  <c r="AD74" i="3"/>
  <c r="AD84" i="3" s="1"/>
  <c r="AD85" i="3"/>
  <c r="AC69" i="3"/>
  <c r="AC79" i="3" s="1"/>
  <c r="AC70" i="3"/>
  <c r="AC80" i="3" s="1"/>
  <c r="AC71" i="3"/>
  <c r="AC81" i="3" s="1"/>
  <c r="AC88" i="3" s="1"/>
  <c r="AC89" i="3" s="1"/>
  <c r="AC90" i="3" s="1"/>
  <c r="AC72" i="3"/>
  <c r="AC82" i="3" s="1"/>
  <c r="AC83" i="3"/>
  <c r="AC74" i="3"/>
  <c r="AC84" i="3"/>
  <c r="AC85" i="3"/>
  <c r="AB69" i="3"/>
  <c r="AB79" i="3"/>
  <c r="AB70" i="3"/>
  <c r="AB80" i="3"/>
  <c r="AB71" i="3"/>
  <c r="AB81" i="3"/>
  <c r="AB72" i="3"/>
  <c r="AB82" i="3"/>
  <c r="AB83" i="3"/>
  <c r="AB74" i="3"/>
  <c r="AB84" i="3" s="1"/>
  <c r="AB85" i="3"/>
  <c r="AM69" i="3"/>
  <c r="AM79" i="3" s="1"/>
  <c r="AM70" i="3"/>
  <c r="AM80" i="3" s="1"/>
  <c r="AM71" i="3"/>
  <c r="AM81" i="3" s="1"/>
  <c r="AM72" i="3"/>
  <c r="AM82" i="3" s="1"/>
  <c r="AM83" i="3"/>
  <c r="AM85" i="3"/>
  <c r="AL69" i="3"/>
  <c r="AL79" i="3" s="1"/>
  <c r="AL70" i="3"/>
  <c r="AL80" i="3" s="1"/>
  <c r="AL71" i="3"/>
  <c r="AL81" i="3" s="1"/>
  <c r="AL72" i="3"/>
  <c r="AL82" i="3" s="1"/>
  <c r="AL83" i="3"/>
  <c r="AL84" i="3"/>
  <c r="AL85" i="3"/>
  <c r="AK69" i="3"/>
  <c r="AK79" i="3" s="1"/>
  <c r="AK70" i="3"/>
  <c r="AK80" i="3" s="1"/>
  <c r="AK71" i="3"/>
  <c r="AK81" i="3" s="1"/>
  <c r="AK72" i="3"/>
  <c r="AK82" i="3" s="1"/>
  <c r="AK83" i="3"/>
  <c r="AK84" i="3"/>
  <c r="AK85" i="3"/>
  <c r="AJ69" i="3"/>
  <c r="AJ79" i="3" s="1"/>
  <c r="AJ70" i="3"/>
  <c r="AJ80" i="3" s="1"/>
  <c r="AJ71" i="3"/>
  <c r="AJ81" i="3" s="1"/>
  <c r="AJ72" i="3"/>
  <c r="AJ82" i="3" s="1"/>
  <c r="AJ83" i="3"/>
  <c r="AJ84" i="3"/>
  <c r="AI69" i="3"/>
  <c r="AI79" i="3" s="1"/>
  <c r="AI70" i="3"/>
  <c r="AI80" i="3" s="1"/>
  <c r="AI71" i="3"/>
  <c r="AI81" i="3" s="1"/>
  <c r="AI72" i="3"/>
  <c r="AI82" i="3" s="1"/>
  <c r="AI83" i="3"/>
  <c r="AI85" i="3"/>
  <c r="AH69" i="3"/>
  <c r="AH79" i="3" s="1"/>
  <c r="AH70" i="3"/>
  <c r="AH80" i="3" s="1"/>
  <c r="AH71" i="3"/>
  <c r="AH81" i="3" s="1"/>
  <c r="AH72" i="3"/>
  <c r="AH82" i="3" s="1"/>
  <c r="AH83" i="3"/>
  <c r="AH84" i="3"/>
  <c r="AH85" i="3"/>
  <c r="AG69" i="3"/>
  <c r="AG79" i="3" s="1"/>
  <c r="AG70" i="3"/>
  <c r="AG80" i="3" s="1"/>
  <c r="AG71" i="3"/>
  <c r="AG81" i="3" s="1"/>
  <c r="AG72" i="3"/>
  <c r="AG82" i="3" s="1"/>
  <c r="AG83" i="3"/>
  <c r="AG84" i="3"/>
  <c r="AG85" i="3"/>
  <c r="AF69" i="3"/>
  <c r="AF79" i="3" s="1"/>
  <c r="AF70" i="3"/>
  <c r="AF80" i="3" s="1"/>
  <c r="AF71" i="3"/>
  <c r="AF81" i="3" s="1"/>
  <c r="AF72" i="3"/>
  <c r="AF82" i="3" s="1"/>
  <c r="AF83" i="3"/>
  <c r="AF84" i="3"/>
  <c r="AF85" i="3"/>
  <c r="AE69" i="3"/>
  <c r="AE79" i="3" s="1"/>
  <c r="AE70" i="3"/>
  <c r="AE80" i="3" s="1"/>
  <c r="AE88" i="3" s="1"/>
  <c r="AE89" i="3" s="1"/>
  <c r="AE90" i="3" s="1"/>
  <c r="AE71" i="3"/>
  <c r="AE81" i="3" s="1"/>
  <c r="AE72" i="3"/>
  <c r="AE82" i="3" s="1"/>
  <c r="AE83" i="3"/>
  <c r="AE74" i="3"/>
  <c r="AE84" i="3"/>
  <c r="AE85" i="3"/>
  <c r="O58" i="3"/>
  <c r="O75" i="3"/>
  <c r="O50" i="3"/>
  <c r="O54" i="3"/>
  <c r="O74" i="3" s="1"/>
  <c r="O84" i="3" s="1"/>
  <c r="O66" i="3"/>
  <c r="O69" i="3" s="1"/>
  <c r="O79" i="3" s="1"/>
  <c r="O62" i="3"/>
  <c r="O70" i="3" s="1"/>
  <c r="O80" i="3" s="1"/>
  <c r="O10" i="3"/>
  <c r="O71" i="3" s="1"/>
  <c r="O81" i="3" s="1"/>
  <c r="O14" i="3"/>
  <c r="O72" i="3" s="1"/>
  <c r="O82" i="3" s="1"/>
  <c r="O6" i="3"/>
  <c r="O73" i="3" s="1"/>
  <c r="O83" i="3" s="1"/>
  <c r="O85" i="3"/>
  <c r="U69" i="3"/>
  <c r="U79" i="3" s="1"/>
  <c r="V69" i="3"/>
  <c r="W69" i="3"/>
  <c r="W79" i="3" s="1"/>
  <c r="X69" i="3"/>
  <c r="X79" i="3" s="1"/>
  <c r="Y69" i="3"/>
  <c r="Y79" i="3" s="1"/>
  <c r="Z69" i="3"/>
  <c r="AA69" i="3"/>
  <c r="AA79" i="3" s="1"/>
  <c r="U70" i="3"/>
  <c r="U80" i="3" s="1"/>
  <c r="V70" i="3"/>
  <c r="V80" i="3" s="1"/>
  <c r="W70" i="3"/>
  <c r="X70" i="3"/>
  <c r="X80" i="3" s="1"/>
  <c r="Y70" i="3"/>
  <c r="Y80" i="3" s="1"/>
  <c r="Z70" i="3"/>
  <c r="Z80" i="3" s="1"/>
  <c r="AA70" i="3"/>
  <c r="U71" i="3"/>
  <c r="V71" i="3"/>
  <c r="W71" i="3"/>
  <c r="X71" i="3"/>
  <c r="Y71" i="3"/>
  <c r="Z71" i="3"/>
  <c r="AA71" i="3"/>
  <c r="U72" i="3"/>
  <c r="V72" i="3"/>
  <c r="V82" i="3" s="1"/>
  <c r="W72" i="3"/>
  <c r="W82" i="3" s="1"/>
  <c r="X72" i="3"/>
  <c r="X82" i="3" s="1"/>
  <c r="Y72" i="3"/>
  <c r="Z72" i="3"/>
  <c r="Z82" i="3" s="1"/>
  <c r="AA72" i="3"/>
  <c r="U74" i="3"/>
  <c r="U84" i="3" s="1"/>
  <c r="V74" i="3"/>
  <c r="W74" i="3"/>
  <c r="W84" i="3" s="1"/>
  <c r="X74" i="3"/>
  <c r="X84" i="3" s="1"/>
  <c r="Y74" i="3"/>
  <c r="Y84" i="3" s="1"/>
  <c r="Z74" i="3"/>
  <c r="AA74" i="3"/>
  <c r="AA84" i="3" s="1"/>
  <c r="T72" i="3"/>
  <c r="T71" i="3"/>
  <c r="T81" i="3" s="1"/>
  <c r="L69" i="3"/>
  <c r="L79" i="3"/>
  <c r="M69" i="3"/>
  <c r="M79" i="3" s="1"/>
  <c r="N69" i="3"/>
  <c r="N79" i="3"/>
  <c r="P69" i="3"/>
  <c r="P79" i="3" s="1"/>
  <c r="Q69" i="3"/>
  <c r="Q79" i="3"/>
  <c r="R69" i="3"/>
  <c r="R79" i="3" s="1"/>
  <c r="S69" i="3"/>
  <c r="S79" i="3"/>
  <c r="T69" i="3"/>
  <c r="T79" i="3" s="1"/>
  <c r="V79" i="3"/>
  <c r="Z79" i="3"/>
  <c r="L70" i="3"/>
  <c r="L80" i="3" s="1"/>
  <c r="M70" i="3"/>
  <c r="M80" i="3" s="1"/>
  <c r="N70" i="3"/>
  <c r="N80" i="3" s="1"/>
  <c r="P70" i="3"/>
  <c r="P80" i="3" s="1"/>
  <c r="Q70" i="3"/>
  <c r="Q80" i="3" s="1"/>
  <c r="R70" i="3"/>
  <c r="R80" i="3" s="1"/>
  <c r="S70" i="3"/>
  <c r="S80" i="3" s="1"/>
  <c r="T70" i="3"/>
  <c r="T80" i="3" s="1"/>
  <c r="W80" i="3"/>
  <c r="AA80" i="3"/>
  <c r="L71" i="3"/>
  <c r="L81" i="3"/>
  <c r="M71" i="3"/>
  <c r="M81" i="3"/>
  <c r="N71" i="3"/>
  <c r="N81" i="3"/>
  <c r="P71" i="3"/>
  <c r="P81" i="3"/>
  <c r="Q71" i="3"/>
  <c r="Q81" i="3"/>
  <c r="R71" i="3"/>
  <c r="R81" i="3"/>
  <c r="S71" i="3"/>
  <c r="S81" i="3"/>
  <c r="U81" i="3"/>
  <c r="V81" i="3"/>
  <c r="W81" i="3"/>
  <c r="X81" i="3"/>
  <c r="Y81" i="3"/>
  <c r="Z81" i="3"/>
  <c r="AA81" i="3"/>
  <c r="L72" i="3"/>
  <c r="L82" i="3"/>
  <c r="M72" i="3"/>
  <c r="M82" i="3" s="1"/>
  <c r="N72" i="3"/>
  <c r="N82" i="3"/>
  <c r="P72" i="3"/>
  <c r="P82" i="3" s="1"/>
  <c r="Q72" i="3"/>
  <c r="Q82" i="3"/>
  <c r="R72" i="3"/>
  <c r="R82" i="3" s="1"/>
  <c r="S72" i="3"/>
  <c r="S82" i="3"/>
  <c r="T82" i="3"/>
  <c r="U82" i="3"/>
  <c r="Y82" i="3"/>
  <c r="AA82" i="3"/>
  <c r="L73" i="3"/>
  <c r="L83" i="3"/>
  <c r="M73" i="3"/>
  <c r="M83" i="3"/>
  <c r="N73" i="3"/>
  <c r="N83" i="3"/>
  <c r="P73" i="3"/>
  <c r="P83" i="3"/>
  <c r="Q83" i="3"/>
  <c r="R83" i="3"/>
  <c r="S83" i="3"/>
  <c r="T83" i="3"/>
  <c r="U83" i="3"/>
  <c r="V83" i="3"/>
  <c r="W83" i="3"/>
  <c r="X83" i="3"/>
  <c r="Y83" i="3"/>
  <c r="Z83" i="3"/>
  <c r="AA83" i="3"/>
  <c r="L84" i="3"/>
  <c r="M84" i="3"/>
  <c r="N84" i="3"/>
  <c r="P74" i="3"/>
  <c r="P84" i="3"/>
  <c r="Q74" i="3"/>
  <c r="Q84" i="3"/>
  <c r="R74" i="3"/>
  <c r="R84" i="3"/>
  <c r="S74" i="3"/>
  <c r="S84" i="3"/>
  <c r="T74" i="3"/>
  <c r="T84" i="3"/>
  <c r="V84" i="3"/>
  <c r="Z84" i="3"/>
  <c r="L85" i="3"/>
  <c r="M85" i="3"/>
  <c r="N85" i="3"/>
  <c r="P85" i="3"/>
  <c r="Q85" i="3"/>
  <c r="R85" i="3"/>
  <c r="S85" i="3"/>
  <c r="T85" i="3"/>
  <c r="U85" i="3"/>
  <c r="V85" i="3"/>
  <c r="W85" i="3"/>
  <c r="X85" i="3"/>
  <c r="Y85" i="3"/>
  <c r="Z85" i="3"/>
  <c r="AA85" i="3"/>
  <c r="C69" i="3"/>
  <c r="D69" i="3"/>
  <c r="D79" i="3" s="1"/>
  <c r="E69" i="3"/>
  <c r="C70" i="3"/>
  <c r="C80" i="3" s="1"/>
  <c r="D70" i="3"/>
  <c r="E70" i="3"/>
  <c r="E80" i="3" s="1"/>
  <c r="C73" i="3"/>
  <c r="D73" i="3"/>
  <c r="D83" i="3" s="1"/>
  <c r="E73" i="3"/>
  <c r="C79" i="3"/>
  <c r="E79" i="3"/>
  <c r="F69" i="3"/>
  <c r="F79" i="3"/>
  <c r="G69" i="3"/>
  <c r="G79" i="3" s="1"/>
  <c r="H69" i="3"/>
  <c r="H79" i="3"/>
  <c r="I69" i="3"/>
  <c r="I79" i="3" s="1"/>
  <c r="J69" i="3"/>
  <c r="J79" i="3"/>
  <c r="D80" i="3"/>
  <c r="F70" i="3"/>
  <c r="F80" i="3" s="1"/>
  <c r="G70" i="3"/>
  <c r="G80" i="3" s="1"/>
  <c r="H70" i="3"/>
  <c r="H80" i="3" s="1"/>
  <c r="I70" i="3"/>
  <c r="I80" i="3" s="1"/>
  <c r="J70" i="3"/>
  <c r="J80" i="3" s="1"/>
  <c r="C81" i="3"/>
  <c r="D81" i="3"/>
  <c r="E81" i="3"/>
  <c r="F81" i="3"/>
  <c r="G81" i="3"/>
  <c r="H71" i="3"/>
  <c r="H81" i="3"/>
  <c r="I71" i="3"/>
  <c r="I81" i="3"/>
  <c r="J71" i="3"/>
  <c r="J81" i="3"/>
  <c r="C82" i="3"/>
  <c r="D82" i="3"/>
  <c r="E82" i="3"/>
  <c r="F82" i="3"/>
  <c r="G82" i="3"/>
  <c r="H72" i="3"/>
  <c r="H82" i="3" s="1"/>
  <c r="I72" i="3"/>
  <c r="I82" i="3" s="1"/>
  <c r="J72" i="3"/>
  <c r="J82" i="3" s="1"/>
  <c r="C83" i="3"/>
  <c r="E83" i="3"/>
  <c r="F73" i="3"/>
  <c r="F83" i="3"/>
  <c r="G73" i="3"/>
  <c r="G83" i="3"/>
  <c r="H73" i="3"/>
  <c r="H83" i="3"/>
  <c r="I83" i="3"/>
  <c r="J83" i="3"/>
  <c r="C84" i="3"/>
  <c r="D84" i="3"/>
  <c r="E84" i="3"/>
  <c r="F84" i="3"/>
  <c r="G74" i="3"/>
  <c r="G84" i="3"/>
  <c r="H74" i="3"/>
  <c r="H84" i="3"/>
  <c r="I74" i="3"/>
  <c r="I84" i="3"/>
  <c r="J74" i="3"/>
  <c r="J84" i="3"/>
  <c r="C85" i="3"/>
  <c r="D85" i="3"/>
  <c r="E85" i="3"/>
  <c r="F85" i="3"/>
  <c r="G85" i="3"/>
  <c r="H75" i="3"/>
  <c r="H85" i="3" s="1"/>
  <c r="I75" i="3"/>
  <c r="I85" i="3" s="1"/>
  <c r="J75" i="3"/>
  <c r="J85" i="3" s="1"/>
  <c r="K70" i="3"/>
  <c r="K80" i="3" s="1"/>
  <c r="K71" i="3"/>
  <c r="K81" i="3" s="1"/>
  <c r="K72" i="3"/>
  <c r="K82" i="3" s="1"/>
  <c r="K73" i="3"/>
  <c r="K83" i="3" s="1"/>
  <c r="K74" i="3"/>
  <c r="K84" i="3" s="1"/>
  <c r="K75" i="3"/>
  <c r="K85" i="3" s="1"/>
  <c r="K69" i="3"/>
  <c r="K79" i="3" s="1"/>
  <c r="P88" i="3" l="1"/>
  <c r="P89" i="3" s="1"/>
  <c r="P90" i="3" s="1"/>
  <c r="AY88" i="3"/>
  <c r="AY89" i="3" s="1"/>
  <c r="AY90" i="3" s="1"/>
  <c r="AU88" i="3"/>
  <c r="AU89" i="3" s="1"/>
  <c r="AU90" i="3" s="1"/>
  <c r="AQ88" i="3"/>
  <c r="AQ89" i="3" s="1"/>
  <c r="AQ90" i="3" s="1"/>
  <c r="BA88" i="3"/>
  <c r="BA89" i="3" s="1"/>
  <c r="BA90" i="3" s="1"/>
  <c r="G88" i="3"/>
  <c r="G89" i="3" s="1"/>
  <c r="G90" i="3" s="1"/>
  <c r="R88" i="3"/>
  <c r="R89" i="3" s="1"/>
  <c r="R90" i="3" s="1"/>
  <c r="M88" i="3"/>
  <c r="M89" i="3" s="1"/>
  <c r="M90" i="3" s="1"/>
  <c r="K88" i="3"/>
  <c r="K89" i="3" s="1"/>
  <c r="K90" i="3" s="1"/>
  <c r="F88" i="3"/>
  <c r="F89" i="3" s="1"/>
  <c r="F90" i="3" s="1"/>
  <c r="AB88" i="3"/>
  <c r="AB89" i="3" s="1"/>
  <c r="AB90" i="3" s="1"/>
  <c r="J88" i="3"/>
  <c r="J89" i="3" s="1"/>
  <c r="J90" i="3" s="1"/>
  <c r="H88" i="3"/>
  <c r="H89" i="3" s="1"/>
  <c r="H90" i="3" s="1"/>
  <c r="S88" i="3"/>
  <c r="S89" i="3" s="1"/>
  <c r="S90" i="3" s="1"/>
  <c r="Q88" i="3"/>
  <c r="Q89" i="3" s="1"/>
  <c r="Q90" i="3" s="1"/>
  <c r="N88" i="3"/>
  <c r="N89" i="3" s="1"/>
  <c r="N90" i="3" s="1"/>
  <c r="L88" i="3"/>
  <c r="L89" i="3" s="1"/>
  <c r="L90" i="3" s="1"/>
  <c r="Z88" i="3"/>
  <c r="Z89" i="3" s="1"/>
  <c r="Z90" i="3" s="1"/>
  <c r="X88" i="3"/>
  <c r="X89" i="3" s="1"/>
  <c r="X90" i="3" s="1"/>
  <c r="V88" i="3"/>
  <c r="V89" i="3" s="1"/>
  <c r="V90" i="3" s="1"/>
  <c r="AA88" i="3"/>
  <c r="AA89" i="3" s="1"/>
  <c r="AA90" i="3" s="1"/>
  <c r="Y88" i="3"/>
  <c r="Y89" i="3" s="1"/>
  <c r="Y90" i="3" s="1"/>
  <c r="W88" i="3"/>
  <c r="W89" i="3" s="1"/>
  <c r="W90" i="3" s="1"/>
  <c r="U88" i="3"/>
  <c r="U89" i="3" s="1"/>
  <c r="U90" i="3" s="1"/>
  <c r="O88" i="3"/>
  <c r="O89" i="3" s="1"/>
  <c r="O90" i="3" s="1"/>
  <c r="I88" i="3"/>
  <c r="I89" i="3" s="1"/>
  <c r="I90" i="3" s="1"/>
  <c r="T88" i="3"/>
  <c r="T89" i="3" s="1"/>
  <c r="T90" i="3" s="1"/>
  <c r="AF88" i="3"/>
  <c r="AF89" i="3" s="1"/>
  <c r="AF90" i="3" s="1"/>
  <c r="AG88" i="3"/>
  <c r="AG89" i="3" s="1"/>
  <c r="AG90" i="3" s="1"/>
  <c r="AH88" i="3"/>
  <c r="AH89" i="3" s="1"/>
  <c r="AH90" i="3" s="1"/>
  <c r="AI88" i="3"/>
  <c r="AI89" i="3" s="1"/>
  <c r="AI90" i="3" s="1"/>
  <c r="AJ88" i="3"/>
  <c r="AJ89" i="3" s="1"/>
  <c r="AJ90" i="3" s="1"/>
  <c r="AK88" i="3"/>
  <c r="AK89" i="3" s="1"/>
  <c r="AK90" i="3" s="1"/>
  <c r="AL88" i="3"/>
  <c r="AL89" i="3" s="1"/>
  <c r="AL90" i="3" s="1"/>
  <c r="AM88" i="3"/>
  <c r="AM89" i="3" s="1"/>
  <c r="AM90" i="3" s="1"/>
  <c r="AZ88" i="3"/>
  <c r="AZ89" i="3" s="1"/>
  <c r="AZ90" i="3" s="1"/>
  <c r="AX88" i="3"/>
  <c r="AX89" i="3" s="1"/>
  <c r="AX90" i="3" s="1"/>
  <c r="AV88" i="3"/>
  <c r="AV89" i="3" s="1"/>
  <c r="AV90" i="3" s="1"/>
  <c r="AT88" i="3"/>
  <c r="AT89" i="3" s="1"/>
  <c r="AT90" i="3" s="1"/>
  <c r="AR88" i="3"/>
  <c r="AR89" i="3" s="1"/>
  <c r="AR90" i="3" s="1"/>
  <c r="AP88" i="3"/>
  <c r="AP89" i="3" s="1"/>
  <c r="AP90" i="3" s="1"/>
  <c r="AN88" i="3"/>
  <c r="AN89" i="3" s="1"/>
  <c r="AN90" i="3" s="1"/>
  <c r="AD88" i="3"/>
  <c r="AD89" i="3" s="1"/>
  <c r="AD90" i="3" s="1"/>
  <c r="BB88" i="3"/>
  <c r="BB89" i="3" s="1"/>
  <c r="BB9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 Thorp</author>
  </authors>
  <commentList>
    <comment ref="P61" authorId="0" shapeId="0" xr:uid="{00000000-0006-0000-0100-000001000000}">
      <text>
        <r>
          <rPr>
            <b/>
            <sz val="9"/>
            <color rgb="FF000000"/>
            <rFont val="Times New Roman"/>
            <family val="2"/>
          </rPr>
          <t>Simon Thorp:</t>
        </r>
        <r>
          <rPr>
            <sz val="9"/>
            <color rgb="FF000000"/>
            <rFont val="Times New Roman"/>
            <family val="2"/>
          </rPr>
          <t xml:space="preserve">
</t>
        </r>
        <r>
          <rPr>
            <sz val="9"/>
            <color rgb="FF000000"/>
            <rFont val="Times New Roman"/>
            <family val="2"/>
          </rPr>
          <t>Increased from 28 in April 2014 - thought to be more correct</t>
        </r>
      </text>
    </comment>
    <comment ref="AB61" authorId="0" shapeId="0" xr:uid="{00000000-0006-0000-0100-000002000000}">
      <text>
        <r>
          <rPr>
            <b/>
            <sz val="9"/>
            <color rgb="FF000000"/>
            <rFont val="Times New Roman"/>
            <family val="2"/>
          </rPr>
          <t>Simon Thorp:</t>
        </r>
        <r>
          <rPr>
            <sz val="9"/>
            <color rgb="FF000000"/>
            <rFont val="Times New Roman"/>
            <family val="2"/>
          </rPr>
          <t xml:space="preserve">
</t>
        </r>
        <r>
          <rPr>
            <sz val="9"/>
            <color rgb="FF000000"/>
            <rFont val="Times New Roman"/>
            <family val="2"/>
          </rPr>
          <t>housed during discussions about registration</t>
        </r>
      </text>
    </comment>
    <comment ref="B95" authorId="0" shapeId="0" xr:uid="{00000000-0006-0000-0100-000003000000}">
      <text>
        <r>
          <rPr>
            <b/>
            <sz val="9"/>
            <color rgb="FF000000"/>
            <rFont val="Times New Roman"/>
            <family val="2"/>
          </rPr>
          <t>Simon Thorp:</t>
        </r>
        <r>
          <rPr>
            <sz val="9"/>
            <color rgb="FF000000"/>
            <rFont val="Times New Roman"/>
            <family val="2"/>
          </rPr>
          <t xml:space="preserve">
</t>
        </r>
        <r>
          <rPr>
            <sz val="9"/>
            <color rgb="FF000000"/>
            <rFont val="Times New Roman"/>
            <family val="2"/>
          </rPr>
          <t xml:space="preserve">Reduced from 0.4 in April 2014 to match figure quoted in Man Implementation Plan </t>
        </r>
      </text>
    </comment>
  </commentList>
</comments>
</file>

<file path=xl/sharedStrings.xml><?xml version="1.0" encoding="utf-8"?>
<sst xmlns="http://schemas.openxmlformats.org/spreadsheetml/2006/main" count="166" uniqueCount="46">
  <si>
    <t>Ewes</t>
  </si>
  <si>
    <t>Hoggs</t>
  </si>
  <si>
    <t>Days</t>
  </si>
  <si>
    <t>Livestock Units</t>
  </si>
  <si>
    <t>Cows</t>
  </si>
  <si>
    <t>Yearling cattle</t>
  </si>
  <si>
    <t>Ponies</t>
  </si>
  <si>
    <t>Month</t>
  </si>
  <si>
    <t>Date</t>
  </si>
  <si>
    <t>John Bulman
Cows</t>
  </si>
  <si>
    <t>John Bulman
Calves</t>
  </si>
  <si>
    <t>Calves</t>
  </si>
  <si>
    <t>John Bulman
Yearling Cattle</t>
  </si>
  <si>
    <t>John Tucker
Exmoor Horn ewes</t>
  </si>
  <si>
    <t>Peter Delbridge
Easycare sheep</t>
  </si>
  <si>
    <t>Exmoor ponies</t>
  </si>
  <si>
    <t>Red deer</t>
  </si>
  <si>
    <t>Yearling Cattle</t>
  </si>
  <si>
    <t>Red Deer</t>
  </si>
  <si>
    <t>John Tucker
Exmoor Horn hoggs</t>
  </si>
  <si>
    <t>LSUs</t>
  </si>
  <si>
    <t>LSU / ha</t>
  </si>
  <si>
    <t>LSU days</t>
  </si>
  <si>
    <t>Stock-days</t>
  </si>
  <si>
    <t>Moor Total LSU</t>
  </si>
  <si>
    <t>LSU Days</t>
  </si>
  <si>
    <t>Steve Langdon
Cows</t>
  </si>
  <si>
    <t>Steve Langdon
Calves</t>
  </si>
  <si>
    <t>Month-yr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</si>
  <si>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</si>
  <si>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</si>
  <si>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</si>
  <si>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</si>
  <si>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</si>
  <si>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</si>
  <si>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</si>
  <si>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</si>
  <si>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</si>
  <si>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</si>
  <si>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</si>
  <si>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</si>
  <si>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Area of Molland Moor
(ha)</t>
  </si>
  <si>
    <t>Steve Langdon
Ewes</t>
  </si>
  <si>
    <t>Steve Langdon
Lambs</t>
  </si>
  <si>
    <t>Steve Langdon
Hoggs</t>
  </si>
  <si>
    <t>Steve Langdon
Yearling cattle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</si>
</sst>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b/>
      <sz val="10"/>
      <name val="Times New Roman"/>
      <family val="1"/>
    </font>
    <font>
      <u/>
      <sz val="10"/>
      <color theme="10"/>
      <name val="Times New Roman"/>
      <family val="2"/>
    </font>
    <font>
      <u/>
      <sz val="10"/>
      <color theme="11"/>
      <name val="Times New Roman"/>
      <family val="2"/>
    </font>
    <font>
      <b/>
      <i/>
      <sz val="10"/>
      <name val="Times New Roman"/>
      <family val="1"/>
    </font>
    <font>
      <i/>
      <sz val="10"/>
      <color theme="1"/>
      <name val="Times New Roman"/>
      <family val="1"/>
    </font>
    <font>
      <b/>
      <sz val="9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92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0" xfId="0" applyAlignment="1">
      <alignment vertical="center"/>
    </xf>
    <xf numFmtId="164" fontId="0" fillId="0" borderId="1" xfId="1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0" fillId="0" borderId="0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0" borderId="6" xfId="1" applyFont="1" applyBorder="1" applyAlignment="1">
      <alignment horizontal="center"/>
    </xf>
    <xf numFmtId="164" fontId="0" fillId="0" borderId="3" xfId="1" applyFont="1" applyBorder="1" applyAlignment="1">
      <alignment horizontal="center"/>
    </xf>
    <xf numFmtId="165" fontId="0" fillId="0" borderId="0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7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3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0" fillId="0" borderId="0" xfId="1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65" fontId="0" fillId="0" borderId="0" xfId="0" applyNumberFormat="1"/>
    <xf numFmtId="164" fontId="0" fillId="0" borderId="0" xfId="0" applyNumberFormat="1"/>
    <xf numFmtId="17" fontId="6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/>
    <xf numFmtId="165" fontId="7" fillId="4" borderId="0" xfId="1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65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165" fontId="7" fillId="4" borderId="7" xfId="0" applyNumberFormat="1" applyFont="1" applyFill="1" applyBorder="1" applyAlignment="1">
      <alignment horizontal="center"/>
    </xf>
    <xf numFmtId="165" fontId="7" fillId="4" borderId="5" xfId="0" applyNumberFormat="1" applyFont="1" applyFill="1" applyBorder="1" applyAlignment="1">
      <alignment horizontal="center"/>
    </xf>
    <xf numFmtId="164" fontId="7" fillId="4" borderId="6" xfId="1" applyFont="1" applyFill="1" applyBorder="1" applyAlignment="1">
      <alignment horizontal="center"/>
    </xf>
    <xf numFmtId="17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" fontId="3" fillId="2" borderId="12" xfId="0" applyNumberFormat="1" applyFont="1" applyFill="1" applyBorder="1" applyAlignment="1">
      <alignment horizontal="center" vertical="center"/>
    </xf>
    <xf numFmtId="17" fontId="3" fillId="2" borderId="13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65" fontId="0" fillId="0" borderId="13" xfId="1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4" fontId="0" fillId="0" borderId="12" xfId="1" applyFont="1" applyBorder="1" applyAlignment="1">
      <alignment horizontal="center"/>
    </xf>
    <xf numFmtId="17" fontId="6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0" fillId="0" borderId="11" xfId="1" applyFont="1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/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5" fontId="10" fillId="0" borderId="0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/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4" fontId="10" fillId="0" borderId="3" xfId="1" applyFont="1" applyBorder="1" applyAlignment="1">
      <alignment horizontal="center"/>
    </xf>
  </cellXfs>
  <cellStyles count="19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April 2012 - March</a:t>
            </a:r>
            <a:r>
              <a:rPr lang="en-US" baseline="0"/>
              <a:t> 2013</a:t>
            </a:r>
          </a:p>
          <a:p>
            <a:pPr algn="ctr">
              <a:defRPr/>
            </a:pPr>
            <a:r>
              <a:rPr lang="en-US"/>
              <a:t>Livestock Stock</a:t>
            </a:r>
            <a:r>
              <a:rPr lang="en-US" baseline="0"/>
              <a:t> </a:t>
            </a:r>
            <a:r>
              <a:rPr lang="en-US"/>
              <a:t>Unit</a:t>
            </a:r>
            <a:r>
              <a:rPr lang="en-US" baseline="0"/>
              <a:t> days x Month x Stock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6"/>
          <c:order val="0"/>
          <c:tx>
            <c:strRef>
              <c:f>Worksheet!$A$79</c:f>
              <c:strCache>
                <c:ptCount val="1"/>
                <c:pt idx="0">
                  <c:v>Red Deer</c:v>
                </c:pt>
              </c:strCache>
            </c:strRef>
          </c:tx>
          <c:invertIfNegative val="0"/>
          <c:cat>
            <c:numRef>
              <c:f>Worksheet!$F$1:$R$1</c:f>
              <c:numCache>
                <c:formatCode>mmm\-yy</c:formatCode>
                <c:ptCount val="12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</c:numCache>
            </c:numRef>
          </c:cat>
          <c:val>
            <c:numRef>
              <c:f>Worksheet!$F$79:$R$79</c:f>
              <c:numCache>
                <c:formatCode>_-* #,##0_-;\-* #,##0_-;_-* "-"??_-;_-@_-</c:formatCode>
                <c:ptCount val="12"/>
                <c:pt idx="0">
                  <c:v>750</c:v>
                </c:pt>
                <c:pt idx="1">
                  <c:v>775</c:v>
                </c:pt>
                <c:pt idx="2">
                  <c:v>750</c:v>
                </c:pt>
                <c:pt idx="3">
                  <c:v>775</c:v>
                </c:pt>
                <c:pt idx="4">
                  <c:v>775</c:v>
                </c:pt>
                <c:pt idx="5">
                  <c:v>750</c:v>
                </c:pt>
                <c:pt idx="6">
                  <c:v>775</c:v>
                </c:pt>
                <c:pt idx="7">
                  <c:v>750</c:v>
                </c:pt>
                <c:pt idx="8">
                  <c:v>775</c:v>
                </c:pt>
                <c:pt idx="9">
                  <c:v>775</c:v>
                </c:pt>
                <c:pt idx="10">
                  <c:v>700</c:v>
                </c:pt>
                <c:pt idx="11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1-ED47-B915-162FBEBC7BAA}"/>
            </c:ext>
          </c:extLst>
        </c:ser>
        <c:ser>
          <c:idx val="5"/>
          <c:order val="1"/>
          <c:tx>
            <c:strRef>
              <c:f>Worksheet!$A$80</c:f>
              <c:strCache>
                <c:ptCount val="1"/>
                <c:pt idx="0">
                  <c:v>Ponies</c:v>
                </c:pt>
              </c:strCache>
            </c:strRef>
          </c:tx>
          <c:invertIfNegative val="0"/>
          <c:cat>
            <c:numRef>
              <c:f>Worksheet!$F$1:$R$1</c:f>
              <c:numCache>
                <c:formatCode>mmm\-yy</c:formatCode>
                <c:ptCount val="12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</c:numCache>
            </c:numRef>
          </c:cat>
          <c:val>
            <c:numRef>
              <c:f>Worksheet!$F$80:$R$80</c:f>
              <c:numCache>
                <c:formatCode>_-* #,##0_-;\-* #,##0_-;_-* "-"??_-;_-@_-</c:formatCode>
                <c:ptCount val="12"/>
                <c:pt idx="0">
                  <c:v>1440</c:v>
                </c:pt>
                <c:pt idx="1">
                  <c:v>1488</c:v>
                </c:pt>
                <c:pt idx="2">
                  <c:v>1440</c:v>
                </c:pt>
                <c:pt idx="3">
                  <c:v>1488</c:v>
                </c:pt>
                <c:pt idx="4">
                  <c:v>1488</c:v>
                </c:pt>
                <c:pt idx="5">
                  <c:v>1440</c:v>
                </c:pt>
                <c:pt idx="6">
                  <c:v>1488</c:v>
                </c:pt>
                <c:pt idx="7">
                  <c:v>1440</c:v>
                </c:pt>
                <c:pt idx="8">
                  <c:v>1488</c:v>
                </c:pt>
                <c:pt idx="9">
                  <c:v>1488</c:v>
                </c:pt>
                <c:pt idx="10">
                  <c:v>1344</c:v>
                </c:pt>
                <c:pt idx="11">
                  <c:v>1488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1-ED47-B915-162FBEBC7BAA}"/>
            </c:ext>
          </c:extLst>
        </c:ser>
        <c:ser>
          <c:idx val="0"/>
          <c:order val="2"/>
          <c:tx>
            <c:strRef>
              <c:f>Worksheet!$A$81</c:f>
              <c:strCache>
                <c:ptCount val="1"/>
                <c:pt idx="0">
                  <c:v>Cows</c:v>
                </c:pt>
              </c:strCache>
            </c:strRef>
          </c:tx>
          <c:invertIfNegative val="0"/>
          <c:cat>
            <c:numRef>
              <c:f>Worksheet!$F$1:$R$1</c:f>
              <c:numCache>
                <c:formatCode>mmm\-yy</c:formatCode>
                <c:ptCount val="12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</c:numCache>
            </c:numRef>
          </c:cat>
          <c:val>
            <c:numRef>
              <c:f>Worksheet!$F$81:$R$81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990</c:v>
                </c:pt>
                <c:pt idx="3">
                  <c:v>1395</c:v>
                </c:pt>
                <c:pt idx="4">
                  <c:v>1395</c:v>
                </c:pt>
                <c:pt idx="5">
                  <c:v>1350</c:v>
                </c:pt>
                <c:pt idx="6">
                  <c:v>1395</c:v>
                </c:pt>
                <c:pt idx="7">
                  <c:v>1350</c:v>
                </c:pt>
                <c:pt idx="8">
                  <c:v>1395</c:v>
                </c:pt>
                <c:pt idx="9">
                  <c:v>1395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51-ED47-B915-162FBEBC7BAA}"/>
            </c:ext>
          </c:extLst>
        </c:ser>
        <c:ser>
          <c:idx val="1"/>
          <c:order val="3"/>
          <c:tx>
            <c:strRef>
              <c:f>Worksheet!$A$82</c:f>
              <c:strCache>
                <c:ptCount val="1"/>
                <c:pt idx="0">
                  <c:v>Calves</c:v>
                </c:pt>
              </c:strCache>
            </c:strRef>
          </c:tx>
          <c:invertIfNegative val="0"/>
          <c:cat>
            <c:numRef>
              <c:f>Worksheet!$F$1:$R$1</c:f>
              <c:numCache>
                <c:formatCode>mmm\-yy</c:formatCode>
                <c:ptCount val="12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</c:numCache>
            </c:numRef>
          </c:cat>
          <c:val>
            <c:numRef>
              <c:f>Worksheet!$F$82:$R$82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528</c:v>
                </c:pt>
                <c:pt idx="3">
                  <c:v>744</c:v>
                </c:pt>
                <c:pt idx="4">
                  <c:v>744</c:v>
                </c:pt>
                <c:pt idx="5">
                  <c:v>720</c:v>
                </c:pt>
                <c:pt idx="6">
                  <c:v>744</c:v>
                </c:pt>
                <c:pt idx="7">
                  <c:v>720</c:v>
                </c:pt>
                <c:pt idx="8">
                  <c:v>744</c:v>
                </c:pt>
                <c:pt idx="9">
                  <c:v>744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51-ED47-B915-162FBEBC7BAA}"/>
            </c:ext>
          </c:extLst>
        </c:ser>
        <c:ser>
          <c:idx val="2"/>
          <c:order val="4"/>
          <c:tx>
            <c:strRef>
              <c:f>Worksheet!$A$83</c:f>
              <c:strCache>
                <c:ptCount val="1"/>
                <c:pt idx="0">
                  <c:v>Yearling Cattle</c:v>
                </c:pt>
              </c:strCache>
            </c:strRef>
          </c:tx>
          <c:invertIfNegative val="0"/>
          <c:cat>
            <c:numRef>
              <c:f>Worksheet!$F$1:$R$1</c:f>
              <c:numCache>
                <c:formatCode>mmm\-yy</c:formatCode>
                <c:ptCount val="12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</c:numCache>
            </c:numRef>
          </c:cat>
          <c:val>
            <c:numRef>
              <c:f>Worksheet!$F$83:$R$83</c:f>
              <c:numCache>
                <c:formatCode>_-* #,##0_-;\-* #,##0_-;_-* "-"??_-;_-@_-</c:formatCode>
                <c:ptCount val="12"/>
                <c:pt idx="0">
                  <c:v>528</c:v>
                </c:pt>
                <c:pt idx="1">
                  <c:v>1023</c:v>
                </c:pt>
                <c:pt idx="2">
                  <c:v>264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51-ED47-B915-162FBEBC7BAA}"/>
            </c:ext>
          </c:extLst>
        </c:ser>
        <c:ser>
          <c:idx val="3"/>
          <c:order val="5"/>
          <c:tx>
            <c:strRef>
              <c:f>Worksheet!$A$84</c:f>
              <c:strCache>
                <c:ptCount val="1"/>
                <c:pt idx="0">
                  <c:v>Ewes</c:v>
                </c:pt>
              </c:strCache>
            </c:strRef>
          </c:tx>
          <c:invertIfNegative val="0"/>
          <c:cat>
            <c:numRef>
              <c:f>Worksheet!$F$1:$R$1</c:f>
              <c:numCache>
                <c:formatCode>mmm\-yy</c:formatCode>
                <c:ptCount val="12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</c:numCache>
            </c:numRef>
          </c:cat>
          <c:val>
            <c:numRef>
              <c:f>Worksheet!$F$84:$R$84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175</c:v>
                </c:pt>
                <c:pt idx="3">
                  <c:v>310</c:v>
                </c:pt>
                <c:pt idx="4">
                  <c:v>310</c:v>
                </c:pt>
                <c:pt idx="5">
                  <c:v>300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1240</c:v>
                </c:pt>
                <c:pt idx="10">
                  <c:v>560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51-ED47-B915-162FBEBC7BAA}"/>
            </c:ext>
          </c:extLst>
        </c:ser>
        <c:ser>
          <c:idx val="4"/>
          <c:order val="6"/>
          <c:tx>
            <c:strRef>
              <c:f>Worksheet!$A$85</c:f>
              <c:strCache>
                <c:ptCount val="1"/>
                <c:pt idx="0">
                  <c:v>Hoggs</c:v>
                </c:pt>
              </c:strCache>
            </c:strRef>
          </c:tx>
          <c:invertIfNegative val="0"/>
          <c:cat>
            <c:numRef>
              <c:f>Worksheet!$F$1:$R$1</c:f>
              <c:numCache>
                <c:formatCode>mmm\-yy</c:formatCode>
                <c:ptCount val="12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</c:numCache>
            </c:numRef>
          </c:cat>
          <c:val>
            <c:numRef>
              <c:f>Worksheet!$F$85:$R$85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93</c:v>
                </c:pt>
                <c:pt idx="4">
                  <c:v>93</c:v>
                </c:pt>
                <c:pt idx="5">
                  <c:v>90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51-ED47-B915-162FBEBC7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2257464"/>
        <c:axId val="2071082360"/>
      </c:barChart>
      <c:dateAx>
        <c:axId val="-2132257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0576834417437"/>
              <c:y val="0.96523517382413104"/>
            </c:manualLayout>
          </c:layout>
          <c:overlay val="0"/>
        </c:title>
        <c:numFmt formatCode="mmm\-yy" sourceLinked="1"/>
        <c:majorTickMark val="out"/>
        <c:minorTickMark val="none"/>
        <c:tickLblPos val="nextTo"/>
        <c:crossAx val="2071082360"/>
        <c:crosses val="autoZero"/>
        <c:auto val="1"/>
        <c:lblOffset val="100"/>
        <c:baseTimeUnit val="months"/>
      </c:dateAx>
      <c:valAx>
        <c:axId val="2071082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Livestock</a:t>
                </a:r>
                <a:r>
                  <a:rPr lang="en-US" baseline="0"/>
                  <a:t> Unit Days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043478260869599E-2"/>
              <c:y val="0.4273204193034150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-2132257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Livestock Units / ha by year</a:t>
            </a:r>
          </a:p>
        </c:rich>
      </c:tx>
      <c:layout>
        <c:manualLayout>
          <c:xMode val="edge"/>
          <c:yMode val="edge"/>
          <c:x val="0.37087106299212602"/>
          <c:y val="5.118110236220470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6768857372941998E-2"/>
          <c:y val="3.5433070866141697E-2"/>
          <c:w val="0.84761553775948495"/>
          <c:h val="0.92451453902907799"/>
        </c:manualLayout>
      </c:layout>
      <c:lineChart>
        <c:grouping val="standard"/>
        <c:varyColors val="0"/>
        <c:ser>
          <c:idx val="67"/>
          <c:order val="0"/>
          <c:tx>
            <c:v>2012-13</c:v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strRef>
              <c:f>Worksheet!$BO$2:$BZ$2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Worksheet!$F$90:$R$90</c:f>
              <c:numCache>
                <c:formatCode>_-* #,##0.00_-;\-* #,##0.00_-;_-* "-"??_-;_-@_-</c:formatCode>
                <c:ptCount val="12"/>
                <c:pt idx="0">
                  <c:v>0.1330396475770925</c:v>
                </c:pt>
                <c:pt idx="1">
                  <c:v>0.15612713751125007</c:v>
                </c:pt>
                <c:pt idx="2">
                  <c:v>0.20372001957905039</c:v>
                </c:pt>
                <c:pt idx="3">
                  <c:v>0.22760646108663729</c:v>
                </c:pt>
                <c:pt idx="4">
                  <c:v>0.22760646108663729</c:v>
                </c:pt>
                <c:pt idx="5">
                  <c:v>0.22760646108663729</c:v>
                </c:pt>
                <c:pt idx="6">
                  <c:v>0.20851688693098386</c:v>
                </c:pt>
                <c:pt idx="7">
                  <c:v>0.20851688693098386</c:v>
                </c:pt>
                <c:pt idx="8">
                  <c:v>0.20851688693098386</c:v>
                </c:pt>
                <c:pt idx="9">
                  <c:v>0.26725403817914833</c:v>
                </c:pt>
                <c:pt idx="10">
                  <c:v>0.13656387665198239</c:v>
                </c:pt>
                <c:pt idx="11">
                  <c:v>0.10719530102790015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C-0E4F-9E6D-01C9618C59DC}"/>
            </c:ext>
          </c:extLst>
        </c:ser>
        <c:ser>
          <c:idx val="0"/>
          <c:order val="1"/>
          <c:tx>
            <c:v>2013-14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Worksheet!$BO$2:$BZ$2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Worksheet!$S$90:$AD$90</c:f>
              <c:numCache>
                <c:formatCode>_-* #,##0.00_-;\-* #,##0.00_-;_-* "-"??_-;_-@_-</c:formatCode>
                <c:ptCount val="12"/>
                <c:pt idx="0">
                  <c:v>0.10719530102790015</c:v>
                </c:pt>
                <c:pt idx="1">
                  <c:v>0.11482165695608923</c:v>
                </c:pt>
                <c:pt idx="2">
                  <c:v>0.17364170337738619</c:v>
                </c:pt>
                <c:pt idx="3">
                  <c:v>0.20301027900146842</c:v>
                </c:pt>
                <c:pt idx="4">
                  <c:v>0.20301027900146842</c:v>
                </c:pt>
                <c:pt idx="5">
                  <c:v>0.20301027900146842</c:v>
                </c:pt>
                <c:pt idx="6">
                  <c:v>0.16445218132727013</c:v>
                </c:pt>
                <c:pt idx="7">
                  <c:v>0.1512481644640235</c:v>
                </c:pt>
                <c:pt idx="8">
                  <c:v>0.17327459618208516</c:v>
                </c:pt>
                <c:pt idx="9">
                  <c:v>0.13618492728909098</c:v>
                </c:pt>
                <c:pt idx="10">
                  <c:v>0.11380323054331865</c:v>
                </c:pt>
                <c:pt idx="11">
                  <c:v>0.16740088105726872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7C-0E4F-9E6D-01C9618C59DC}"/>
            </c:ext>
          </c:extLst>
        </c:ser>
        <c:ser>
          <c:idx val="1"/>
          <c:order val="2"/>
          <c:tx>
            <c:v>2014-15</c:v>
          </c:tx>
          <c:marker>
            <c:symbol val="none"/>
          </c:marker>
          <c:cat>
            <c:strRef>
              <c:f>Worksheet!$BO$2:$BZ$2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Worksheet!$AE$90:$AP$90</c:f>
              <c:numCache>
                <c:formatCode>_-* #,##0.00_-;\-* #,##0.00_-;_-* "-"??_-;_-@_-</c:formatCode>
                <c:ptCount val="12"/>
                <c:pt idx="0">
                  <c:v>0.1013215859030837</c:v>
                </c:pt>
                <c:pt idx="1">
                  <c:v>0.18127990147316564</c:v>
                </c:pt>
                <c:pt idx="2">
                  <c:v>0.25676945668135098</c:v>
                </c:pt>
                <c:pt idx="3">
                  <c:v>0.3108810572687225</c:v>
                </c:pt>
                <c:pt idx="4">
                  <c:v>0.3108810572687225</c:v>
                </c:pt>
                <c:pt idx="5">
                  <c:v>0.3108810572687225</c:v>
                </c:pt>
                <c:pt idx="6">
                  <c:v>0.31044052863436122</c:v>
                </c:pt>
                <c:pt idx="7">
                  <c:v>9.831130690161527E-2</c:v>
                </c:pt>
                <c:pt idx="8">
                  <c:v>0.16527876462507696</c:v>
                </c:pt>
                <c:pt idx="9">
                  <c:v>0.14801762114537445</c:v>
                </c:pt>
                <c:pt idx="10">
                  <c:v>0.14801762114537445</c:v>
                </c:pt>
                <c:pt idx="11">
                  <c:v>0.14801762114537445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7C-0E4F-9E6D-01C9618C59DC}"/>
            </c:ext>
          </c:extLst>
        </c:ser>
        <c:ser>
          <c:idx val="2"/>
          <c:order val="3"/>
          <c:tx>
            <c:v>2015-16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Worksheet!$BO$2:$BZ$2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Worksheet!$AQ$90:$BB$90</c:f>
              <c:numCache>
                <c:formatCode>_-* #,##0.00_-;\-* #,##0.00_-;_-* "-"??_-;_-@_-</c:formatCode>
                <c:ptCount val="12"/>
                <c:pt idx="0">
                  <c:v>0.14801762114537445</c:v>
                </c:pt>
                <c:pt idx="1">
                  <c:v>0.25624082232011747</c:v>
                </c:pt>
                <c:pt idx="2">
                  <c:v>0.24669603524229075</c:v>
                </c:pt>
                <c:pt idx="3">
                  <c:v>0.27753303964757708</c:v>
                </c:pt>
                <c:pt idx="4">
                  <c:v>0.27753303964757708</c:v>
                </c:pt>
                <c:pt idx="5">
                  <c:v>0.27753303964757708</c:v>
                </c:pt>
                <c:pt idx="6">
                  <c:v>0.25858557150300793</c:v>
                </c:pt>
                <c:pt idx="7">
                  <c:v>0.13803230543318648</c:v>
                </c:pt>
                <c:pt idx="8">
                  <c:v>0.13333333333333336</c:v>
                </c:pt>
                <c:pt idx="9">
                  <c:v>0.16270190895741557</c:v>
                </c:pt>
                <c:pt idx="10">
                  <c:v>0.16270190895741557</c:v>
                </c:pt>
                <c:pt idx="11">
                  <c:v>0.13333333333333336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7C-0E4F-9E6D-01C9618C59DC}"/>
            </c:ext>
          </c:extLst>
        </c:ser>
        <c:ser>
          <c:idx val="3"/>
          <c:order val="4"/>
          <c:tx>
            <c:v>2016-17</c:v>
          </c:tx>
          <c:marker>
            <c:symbol val="none"/>
          </c:marker>
          <c:cat>
            <c:strRef>
              <c:f>Worksheet!$BO$2:$BZ$2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Worksheet!$BC$90:$BN$90</c:f>
              <c:numCache>
                <c:formatCode>_-* #,##0.00_-;\-* #,##0.00_-;_-* "-"??_-;_-@_-</c:formatCode>
                <c:ptCount val="12"/>
                <c:pt idx="0">
                  <c:v>0.13333333333333333</c:v>
                </c:pt>
                <c:pt idx="1">
                  <c:v>0.17738619676945669</c:v>
                </c:pt>
                <c:pt idx="2">
                  <c:v>0.22878120411160061</c:v>
                </c:pt>
                <c:pt idx="3">
                  <c:v>0.23612334801762117</c:v>
                </c:pt>
                <c:pt idx="4">
                  <c:v>0.18582966226138034</c:v>
                </c:pt>
                <c:pt idx="5">
                  <c:v>0.23979441997063144</c:v>
                </c:pt>
                <c:pt idx="6">
                  <c:v>0.22878120411160061</c:v>
                </c:pt>
                <c:pt idx="7">
                  <c:v>0.18472834067547725</c:v>
                </c:pt>
                <c:pt idx="8">
                  <c:v>0.13333333333333336</c:v>
                </c:pt>
                <c:pt idx="9">
                  <c:v>0.16270190895741557</c:v>
                </c:pt>
                <c:pt idx="10">
                  <c:v>0.16270190895741557</c:v>
                </c:pt>
                <c:pt idx="11">
                  <c:v>0.13333333333333336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7C-0E4F-9E6D-01C9618C59DC}"/>
            </c:ext>
          </c:extLst>
        </c:ser>
        <c:ser>
          <c:idx val="4"/>
          <c:order val="5"/>
          <c:tx>
            <c:v>2017-18</c:v>
          </c:tx>
          <c:marker>
            <c:symbol val="none"/>
          </c:marker>
          <c:cat>
            <c:strRef>
              <c:f>Worksheet!$BO$2:$BZ$2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Worksheet!$BO$90:$BZ$90</c:f>
              <c:numCache>
                <c:formatCode>_-* #,##0.00_-;\-* #,##0.00_-;_-* "-"??_-;_-@_-</c:formatCode>
                <c:ptCount val="12"/>
                <c:pt idx="0">
                  <c:v>0.16270190895741557</c:v>
                </c:pt>
                <c:pt idx="1">
                  <c:v>0.16270190895741557</c:v>
                </c:pt>
                <c:pt idx="2">
                  <c:v>0.19207048458149781</c:v>
                </c:pt>
                <c:pt idx="3">
                  <c:v>0.20308370044052865</c:v>
                </c:pt>
                <c:pt idx="4">
                  <c:v>0.21776798825256977</c:v>
                </c:pt>
                <c:pt idx="5">
                  <c:v>0.21776798825256977</c:v>
                </c:pt>
                <c:pt idx="6">
                  <c:v>0.12516223769598786</c:v>
                </c:pt>
                <c:pt idx="7">
                  <c:v>0.13333333333333333</c:v>
                </c:pt>
                <c:pt idx="8">
                  <c:v>0.13333333333333336</c:v>
                </c:pt>
                <c:pt idx="9">
                  <c:v>0.13333333333333336</c:v>
                </c:pt>
                <c:pt idx="10">
                  <c:v>0.13333333333333333</c:v>
                </c:pt>
                <c:pt idx="11">
                  <c:v>0.13333333333333336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7C-0E4F-9E6D-01C9618C59DC}"/>
            </c:ext>
          </c:extLst>
        </c:ser>
        <c:ser>
          <c:idx val="5"/>
          <c:order val="6"/>
          <c:tx>
            <c:v>2018-19</c:v>
          </c:tx>
          <c:marker>
            <c:symbol val="none"/>
          </c:marker>
          <c:val>
            <c:numRef>
              <c:f>Worksheet!$CA$90:$CL$90</c:f>
              <c:numCache>
                <c:formatCode>_-* #,##0.00_-;\-* #,##0.00_-;_-* "-"??_-;_-@_-</c:formatCode>
                <c:ptCount val="12"/>
                <c:pt idx="0">
                  <c:v>0.14434654919236417</c:v>
                </c:pt>
                <c:pt idx="1">
                  <c:v>0.17738619676945669</c:v>
                </c:pt>
                <c:pt idx="2">
                  <c:v>0.17738619676945669</c:v>
                </c:pt>
                <c:pt idx="3">
                  <c:v>0.29118942731277536</c:v>
                </c:pt>
                <c:pt idx="4">
                  <c:v>0.23612334801762117</c:v>
                </c:pt>
                <c:pt idx="5">
                  <c:v>0.23612334801762117</c:v>
                </c:pt>
                <c:pt idx="6">
                  <c:v>0.15654398181043058</c:v>
                </c:pt>
                <c:pt idx="7">
                  <c:v>0.12232011747430249</c:v>
                </c:pt>
                <c:pt idx="8">
                  <c:v>0.12782672540381793</c:v>
                </c:pt>
                <c:pt idx="9">
                  <c:v>0.16270190895741557</c:v>
                </c:pt>
                <c:pt idx="10">
                  <c:v>0.16270190895741557</c:v>
                </c:pt>
                <c:pt idx="11">
                  <c:v>0.16270190895741557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9D-F849-80C1-286AD990D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5466152"/>
        <c:axId val="-2132782232"/>
      </c:lineChart>
      <c:catAx>
        <c:axId val="2125466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32782232"/>
        <c:crosses val="autoZero"/>
        <c:auto val="1"/>
        <c:lblAlgn val="ctr"/>
        <c:lblOffset val="100"/>
        <c:noMultiLvlLbl val="0"/>
      </c:catAx>
      <c:valAx>
        <c:axId val="-2132782232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crossAx val="2125466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62604340567616"/>
          <c:y val="0.17598668575518969"/>
          <c:w val="0.10597662771285475"/>
          <c:h val="0.23014617036506801"/>
        </c:manualLayout>
      </c:layout>
      <c:overlay val="0"/>
    </c:legend>
    <c:plotVisOnly val="1"/>
    <c:dispBlanksAs val="gap"/>
    <c:showDLblsOverMax val="0"/>
  </c:chart>
  <c:printSettings>
    <c:headerFooter/>
    <c:pageMargins b="0.98425196850393704" l="0.74803149606299213" r="0.74803149606299213" t="0.98425196850393704" header="0.51181102362204722" footer="0.5118110236220472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>
                <a:effectLst/>
              </a:rPr>
              <a:t>April 2013 - March 2014</a:t>
            </a:r>
            <a:endParaRPr lang="en-US">
              <a:effectLst/>
            </a:endParaRPr>
          </a:p>
          <a:p>
            <a:pPr algn="ctr">
              <a:defRPr/>
            </a:pPr>
            <a:r>
              <a:rPr lang="en-US" sz="1800" b="1" i="0" baseline="0">
                <a:effectLst/>
              </a:rPr>
              <a:t>Livestock Stock Unit days x Month x Stock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6"/>
          <c:order val="0"/>
          <c:tx>
            <c:strRef>
              <c:f>Worksheet!$A$79</c:f>
              <c:strCache>
                <c:ptCount val="1"/>
                <c:pt idx="0">
                  <c:v>Red Deer</c:v>
                </c:pt>
              </c:strCache>
            </c:strRef>
          </c:tx>
          <c:invertIfNegative val="0"/>
          <c:cat>
            <c:numRef>
              <c:f>Worksheet!$S$1:$AD$1</c:f>
              <c:numCache>
                <c:formatCode>mmm\-yy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Worksheet!$S$79:$AD$79</c:f>
              <c:numCache>
                <c:formatCode>_-* #,##0_-;\-* #,##0_-;_-* "-"??_-;_-@_-</c:formatCode>
                <c:ptCount val="12"/>
                <c:pt idx="0">
                  <c:v>750</c:v>
                </c:pt>
                <c:pt idx="1">
                  <c:v>775</c:v>
                </c:pt>
                <c:pt idx="2">
                  <c:v>750</c:v>
                </c:pt>
                <c:pt idx="3">
                  <c:v>775</c:v>
                </c:pt>
                <c:pt idx="4">
                  <c:v>775</c:v>
                </c:pt>
                <c:pt idx="5">
                  <c:v>750</c:v>
                </c:pt>
                <c:pt idx="6">
                  <c:v>775</c:v>
                </c:pt>
                <c:pt idx="7">
                  <c:v>750</c:v>
                </c:pt>
                <c:pt idx="8">
                  <c:v>775</c:v>
                </c:pt>
                <c:pt idx="9">
                  <c:v>775</c:v>
                </c:pt>
                <c:pt idx="10">
                  <c:v>700</c:v>
                </c:pt>
                <c:pt idx="11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6-F24C-8515-38B850B0E172}"/>
            </c:ext>
          </c:extLst>
        </c:ser>
        <c:ser>
          <c:idx val="5"/>
          <c:order val="1"/>
          <c:tx>
            <c:strRef>
              <c:f>Worksheet!$A$80</c:f>
              <c:strCache>
                <c:ptCount val="1"/>
                <c:pt idx="0">
                  <c:v>Ponies</c:v>
                </c:pt>
              </c:strCache>
            </c:strRef>
          </c:tx>
          <c:invertIfNegative val="0"/>
          <c:cat>
            <c:numRef>
              <c:f>Worksheet!$S$1:$AD$1</c:f>
              <c:numCache>
                <c:formatCode>mmm\-yy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Worksheet!$S$80:$AD$80</c:f>
              <c:numCache>
                <c:formatCode>_-* #,##0_-;\-* #,##0_-;_-* "-"??_-;_-@_-</c:formatCode>
                <c:ptCount val="12"/>
                <c:pt idx="0">
                  <c:v>1440</c:v>
                </c:pt>
                <c:pt idx="1">
                  <c:v>1488</c:v>
                </c:pt>
                <c:pt idx="2">
                  <c:v>1440</c:v>
                </c:pt>
                <c:pt idx="3">
                  <c:v>1488</c:v>
                </c:pt>
                <c:pt idx="4">
                  <c:v>1488</c:v>
                </c:pt>
                <c:pt idx="5">
                  <c:v>1440</c:v>
                </c:pt>
                <c:pt idx="6">
                  <c:v>1488</c:v>
                </c:pt>
                <c:pt idx="7">
                  <c:v>1440</c:v>
                </c:pt>
                <c:pt idx="8">
                  <c:v>1488</c:v>
                </c:pt>
                <c:pt idx="9">
                  <c:v>240</c:v>
                </c:pt>
                <c:pt idx="10">
                  <c:v>0</c:v>
                </c:pt>
                <c:pt idx="11">
                  <c:v>1364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06-F24C-8515-38B850B0E172}"/>
            </c:ext>
          </c:extLst>
        </c:ser>
        <c:ser>
          <c:idx val="0"/>
          <c:order val="2"/>
          <c:tx>
            <c:strRef>
              <c:f>Worksheet!$A$81</c:f>
              <c:strCache>
                <c:ptCount val="1"/>
                <c:pt idx="0">
                  <c:v>Cows</c:v>
                </c:pt>
              </c:strCache>
            </c:strRef>
          </c:tx>
          <c:invertIfNegative val="0"/>
          <c:cat>
            <c:numRef>
              <c:f>Worksheet!$S$1:$AD$1</c:f>
              <c:numCache>
                <c:formatCode>mmm\-yy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Worksheet!$S$81:$AD$81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105</c:v>
                </c:pt>
                <c:pt idx="2">
                  <c:v>787.5</c:v>
                </c:pt>
                <c:pt idx="3">
                  <c:v>813.75</c:v>
                </c:pt>
                <c:pt idx="4">
                  <c:v>813.75</c:v>
                </c:pt>
                <c:pt idx="5">
                  <c:v>787.5</c:v>
                </c:pt>
                <c:pt idx="6">
                  <c:v>873.75</c:v>
                </c:pt>
                <c:pt idx="7">
                  <c:v>900</c:v>
                </c:pt>
                <c:pt idx="8">
                  <c:v>1395</c:v>
                </c:pt>
                <c:pt idx="9">
                  <c:v>1395</c:v>
                </c:pt>
                <c:pt idx="10">
                  <c:v>1260</c:v>
                </c:pt>
                <c:pt idx="11">
                  <c:v>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06-F24C-8515-38B850B0E172}"/>
            </c:ext>
          </c:extLst>
        </c:ser>
        <c:ser>
          <c:idx val="1"/>
          <c:order val="3"/>
          <c:tx>
            <c:strRef>
              <c:f>Worksheet!$A$82</c:f>
              <c:strCache>
                <c:ptCount val="1"/>
                <c:pt idx="0">
                  <c:v>Calves</c:v>
                </c:pt>
              </c:strCache>
            </c:strRef>
          </c:tx>
          <c:invertIfNegative val="0"/>
          <c:cat>
            <c:numRef>
              <c:f>Worksheet!$S$1:$AD$1</c:f>
              <c:numCache>
                <c:formatCode>mmm\-yy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Worksheet!$S$82:$AD$82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56</c:v>
                </c:pt>
                <c:pt idx="2">
                  <c:v>420</c:v>
                </c:pt>
                <c:pt idx="3">
                  <c:v>434</c:v>
                </c:pt>
                <c:pt idx="4">
                  <c:v>434</c:v>
                </c:pt>
                <c:pt idx="5">
                  <c:v>420</c:v>
                </c:pt>
                <c:pt idx="6">
                  <c:v>210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06-F24C-8515-38B850B0E172}"/>
            </c:ext>
          </c:extLst>
        </c:ser>
        <c:ser>
          <c:idx val="2"/>
          <c:order val="4"/>
          <c:tx>
            <c:strRef>
              <c:f>Worksheet!$A$83</c:f>
              <c:strCache>
                <c:ptCount val="1"/>
                <c:pt idx="0">
                  <c:v>Yearling Cattle</c:v>
                </c:pt>
              </c:strCache>
            </c:strRef>
          </c:tx>
          <c:invertIfNegative val="0"/>
          <c:cat>
            <c:numRef>
              <c:f>Worksheet!$S$1:$AD$1</c:f>
              <c:numCache>
                <c:formatCode>mmm\-yy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Worksheet!$S$83:$AD$83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06-F24C-8515-38B850B0E172}"/>
            </c:ext>
          </c:extLst>
        </c:ser>
        <c:ser>
          <c:idx val="3"/>
          <c:order val="5"/>
          <c:tx>
            <c:strRef>
              <c:f>Worksheet!$A$84</c:f>
              <c:strCache>
                <c:ptCount val="1"/>
                <c:pt idx="0">
                  <c:v>Ewes</c:v>
                </c:pt>
              </c:strCache>
            </c:strRef>
          </c:tx>
          <c:invertIfNegative val="0"/>
          <c:cat>
            <c:numRef>
              <c:f>Worksheet!$S$1:$AD$1</c:f>
              <c:numCache>
                <c:formatCode>mmm\-yy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Worksheet!$S$84:$AD$84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775</c:v>
                </c:pt>
                <c:pt idx="4">
                  <c:v>775</c:v>
                </c:pt>
                <c:pt idx="5">
                  <c:v>750</c:v>
                </c:pt>
                <c:pt idx="6">
                  <c:v>125</c:v>
                </c:pt>
                <c:pt idx="7">
                  <c:v>0</c:v>
                </c:pt>
                <c:pt idx="8">
                  <c:v>0</c:v>
                </c:pt>
                <c:pt idx="9">
                  <c:v>465</c:v>
                </c:pt>
                <c:pt idx="10">
                  <c:v>210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06-F24C-8515-38B850B0E172}"/>
            </c:ext>
          </c:extLst>
        </c:ser>
        <c:ser>
          <c:idx val="4"/>
          <c:order val="6"/>
          <c:tx>
            <c:strRef>
              <c:f>Worksheet!$A$85</c:f>
              <c:strCache>
                <c:ptCount val="1"/>
                <c:pt idx="0">
                  <c:v>Hoggs</c:v>
                </c:pt>
              </c:strCache>
            </c:strRef>
          </c:tx>
          <c:invertIfNegative val="0"/>
          <c:cat>
            <c:numRef>
              <c:f>Worksheet!$S$1:$AD$1</c:f>
              <c:numCache>
                <c:formatCode>mmm\-yy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Worksheet!$S$85:$AD$85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06-F24C-8515-38B850B0E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3014376"/>
        <c:axId val="-2123009048"/>
      </c:barChart>
      <c:dateAx>
        <c:axId val="-2123014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0576834417437"/>
              <c:y val="0.96523517382413104"/>
            </c:manualLayout>
          </c:layout>
          <c:overlay val="0"/>
        </c:title>
        <c:numFmt formatCode="mmm\-yy" sourceLinked="1"/>
        <c:majorTickMark val="out"/>
        <c:minorTickMark val="none"/>
        <c:tickLblPos val="nextTo"/>
        <c:crossAx val="-2123009048"/>
        <c:crosses val="autoZero"/>
        <c:auto val="1"/>
        <c:lblOffset val="100"/>
        <c:baseTimeUnit val="months"/>
      </c:dateAx>
      <c:valAx>
        <c:axId val="-2123009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Livestock</a:t>
                </a:r>
                <a:r>
                  <a:rPr lang="en-US" baseline="0"/>
                  <a:t> Unit Days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043478260869599E-2"/>
              <c:y val="0.4273204193034150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-2123014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>
                <a:effectLst/>
              </a:rPr>
              <a:t>April 2014 - March 2015</a:t>
            </a:r>
            <a:endParaRPr lang="en-US">
              <a:effectLst/>
            </a:endParaRPr>
          </a:p>
          <a:p>
            <a:pPr algn="ctr">
              <a:defRPr/>
            </a:pPr>
            <a:r>
              <a:rPr lang="en-US" sz="1800" b="1" i="0" baseline="0">
                <a:effectLst/>
              </a:rPr>
              <a:t>Livestock Stock Unit days x Month x Stock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6"/>
          <c:order val="0"/>
          <c:tx>
            <c:strRef>
              <c:f>Worksheet!$A$79</c:f>
              <c:strCache>
                <c:ptCount val="1"/>
                <c:pt idx="0">
                  <c:v>Red Deer</c:v>
                </c:pt>
              </c:strCache>
            </c:strRef>
          </c:tx>
          <c:invertIfNegative val="0"/>
          <c:cat>
            <c:numRef>
              <c:f>Worksheet!$AE$1:$AP$1</c:f>
              <c:numCache>
                <c:formatCode>mmm\-yy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Worksheet!$AE$79:$AP$79</c:f>
              <c:numCache>
                <c:formatCode>_-* #,##0_-;\-* #,##0_-;_-* "-"??_-;_-@_-</c:formatCode>
                <c:ptCount val="12"/>
                <c:pt idx="0">
                  <c:v>750</c:v>
                </c:pt>
                <c:pt idx="1">
                  <c:v>775</c:v>
                </c:pt>
                <c:pt idx="2">
                  <c:v>750</c:v>
                </c:pt>
                <c:pt idx="3">
                  <c:v>775</c:v>
                </c:pt>
                <c:pt idx="4">
                  <c:v>775</c:v>
                </c:pt>
                <c:pt idx="5">
                  <c:v>750</c:v>
                </c:pt>
                <c:pt idx="6">
                  <c:v>775</c:v>
                </c:pt>
                <c:pt idx="7">
                  <c:v>750</c:v>
                </c:pt>
                <c:pt idx="8">
                  <c:v>775</c:v>
                </c:pt>
                <c:pt idx="9">
                  <c:v>775</c:v>
                </c:pt>
                <c:pt idx="10">
                  <c:v>700</c:v>
                </c:pt>
                <c:pt idx="11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C-664B-90FB-3D985F396D05}"/>
            </c:ext>
          </c:extLst>
        </c:ser>
        <c:ser>
          <c:idx val="5"/>
          <c:order val="1"/>
          <c:tx>
            <c:strRef>
              <c:f>Worksheet!$A$80</c:f>
              <c:strCache>
                <c:ptCount val="1"/>
                <c:pt idx="0">
                  <c:v>Ponies</c:v>
                </c:pt>
              </c:strCache>
            </c:strRef>
          </c:tx>
          <c:invertIfNegative val="0"/>
          <c:cat>
            <c:numRef>
              <c:f>Worksheet!$AE$1:$AP$1</c:f>
              <c:numCache>
                <c:formatCode>mmm\-yy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Worksheet!$AE$80:$AP$80</c:f>
              <c:numCache>
                <c:formatCode>_-* #,##0_-;\-* #,##0_-;_-* "-"??_-;_-@_-</c:formatCode>
                <c:ptCount val="12"/>
                <c:pt idx="0">
                  <c:v>1320</c:v>
                </c:pt>
                <c:pt idx="1">
                  <c:v>1364</c:v>
                </c:pt>
                <c:pt idx="2">
                  <c:v>1320</c:v>
                </c:pt>
                <c:pt idx="3">
                  <c:v>1364</c:v>
                </c:pt>
                <c:pt idx="4">
                  <c:v>1364</c:v>
                </c:pt>
                <c:pt idx="5">
                  <c:v>1320</c:v>
                </c:pt>
                <c:pt idx="6">
                  <c:v>1364</c:v>
                </c:pt>
                <c:pt idx="7">
                  <c:v>696</c:v>
                </c:pt>
                <c:pt idx="8">
                  <c:v>719.2</c:v>
                </c:pt>
                <c:pt idx="9">
                  <c:v>545.6</c:v>
                </c:pt>
                <c:pt idx="10">
                  <c:v>492.8</c:v>
                </c:pt>
                <c:pt idx="11">
                  <c:v>545.6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BC-664B-90FB-3D985F396D05}"/>
            </c:ext>
          </c:extLst>
        </c:ser>
        <c:ser>
          <c:idx val="0"/>
          <c:order val="2"/>
          <c:tx>
            <c:strRef>
              <c:f>Worksheet!$A$81</c:f>
              <c:strCache>
                <c:ptCount val="1"/>
                <c:pt idx="0">
                  <c:v>Cows</c:v>
                </c:pt>
              </c:strCache>
            </c:strRef>
          </c:tx>
          <c:invertIfNegative val="0"/>
          <c:cat>
            <c:numRef>
              <c:f>Worksheet!$AE$1:$AP$1</c:f>
              <c:numCache>
                <c:formatCode>mmm\-yy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Worksheet!$AE$81:$AP$81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1200</c:v>
                </c:pt>
                <c:pt idx="2">
                  <c:v>2250</c:v>
                </c:pt>
                <c:pt idx="3">
                  <c:v>2301.75</c:v>
                </c:pt>
                <c:pt idx="4">
                  <c:v>2301.75</c:v>
                </c:pt>
                <c:pt idx="5">
                  <c:v>2227.5</c:v>
                </c:pt>
                <c:pt idx="6">
                  <c:v>2301.75</c:v>
                </c:pt>
                <c:pt idx="7">
                  <c:v>562.5</c:v>
                </c:pt>
                <c:pt idx="8">
                  <c:v>1395</c:v>
                </c:pt>
                <c:pt idx="9">
                  <c:v>1395</c:v>
                </c:pt>
                <c:pt idx="10">
                  <c:v>1260</c:v>
                </c:pt>
                <c:pt idx="11">
                  <c:v>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BC-664B-90FB-3D985F396D05}"/>
            </c:ext>
          </c:extLst>
        </c:ser>
        <c:ser>
          <c:idx val="1"/>
          <c:order val="3"/>
          <c:tx>
            <c:strRef>
              <c:f>Worksheet!$A$82</c:f>
              <c:strCache>
                <c:ptCount val="1"/>
                <c:pt idx="0">
                  <c:v>Calves</c:v>
                </c:pt>
              </c:strCache>
            </c:strRef>
          </c:tx>
          <c:invertIfNegative val="0"/>
          <c:cat>
            <c:numRef>
              <c:f>Worksheet!$AE$1:$AP$1</c:f>
              <c:numCache>
                <c:formatCode>mmm\-yy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Worksheet!$AE$82:$AP$82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BC-664B-90FB-3D985F396D05}"/>
            </c:ext>
          </c:extLst>
        </c:ser>
        <c:ser>
          <c:idx val="2"/>
          <c:order val="4"/>
          <c:tx>
            <c:strRef>
              <c:f>Worksheet!$A$83</c:f>
              <c:strCache>
                <c:ptCount val="1"/>
                <c:pt idx="0">
                  <c:v>Yearling Cattle</c:v>
                </c:pt>
              </c:strCache>
            </c:strRef>
          </c:tx>
          <c:invertIfNegative val="0"/>
          <c:cat>
            <c:numRef>
              <c:f>Worksheet!$AE$1:$AP$1</c:f>
              <c:numCache>
                <c:formatCode>mmm\-yy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Worksheet!$AE$83:$AP$83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BC-664B-90FB-3D985F396D05}"/>
            </c:ext>
          </c:extLst>
        </c:ser>
        <c:ser>
          <c:idx val="3"/>
          <c:order val="5"/>
          <c:tx>
            <c:strRef>
              <c:f>Worksheet!$A$84</c:f>
              <c:strCache>
                <c:ptCount val="1"/>
                <c:pt idx="0">
                  <c:v>Ewes</c:v>
                </c:pt>
              </c:strCache>
            </c:strRef>
          </c:tx>
          <c:invertIfNegative val="0"/>
          <c:cat>
            <c:numRef>
              <c:f>Worksheet!$AE$1:$AP$1</c:f>
              <c:numCache>
                <c:formatCode>mmm\-yy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Worksheet!$AE$84:$AP$84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315.20000000000005</c:v>
                </c:pt>
                <c:pt idx="2">
                  <c:v>591</c:v>
                </c:pt>
                <c:pt idx="3">
                  <c:v>1218.3</c:v>
                </c:pt>
                <c:pt idx="4">
                  <c:v>1218.3</c:v>
                </c:pt>
                <c:pt idx="5">
                  <c:v>1179</c:v>
                </c:pt>
                <c:pt idx="6">
                  <c:v>1395</c:v>
                </c:pt>
                <c:pt idx="7">
                  <c:v>0</c:v>
                </c:pt>
                <c:pt idx="8">
                  <c:v>600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BC-664B-90FB-3D985F396D05}"/>
            </c:ext>
          </c:extLst>
        </c:ser>
        <c:ser>
          <c:idx val="4"/>
          <c:order val="6"/>
          <c:tx>
            <c:strRef>
              <c:f>Worksheet!$A$85</c:f>
              <c:strCache>
                <c:ptCount val="1"/>
                <c:pt idx="0">
                  <c:v>Hoggs</c:v>
                </c:pt>
              </c:strCache>
            </c:strRef>
          </c:tx>
          <c:invertIfNegative val="0"/>
          <c:cat>
            <c:numRef>
              <c:f>Worksheet!$AE$1:$AP$1</c:f>
              <c:numCache>
                <c:formatCode>mmm\-yy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Worksheet!$AE$85:$AP$85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172.79999999999998</c:v>
                </c:pt>
                <c:pt idx="2">
                  <c:v>334.8</c:v>
                </c:pt>
                <c:pt idx="3">
                  <c:v>903.95999999999992</c:v>
                </c:pt>
                <c:pt idx="4">
                  <c:v>903.95999999999992</c:v>
                </c:pt>
                <c:pt idx="5">
                  <c:v>874.8</c:v>
                </c:pt>
                <c:pt idx="6">
                  <c:v>717.95999999999992</c:v>
                </c:pt>
                <c:pt idx="7">
                  <c:v>0</c:v>
                </c:pt>
                <c:pt idx="8">
                  <c:v>0</c:v>
                </c:pt>
                <c:pt idx="9">
                  <c:v>409.2</c:v>
                </c:pt>
                <c:pt idx="10">
                  <c:v>369.59999999999997</c:v>
                </c:pt>
                <c:pt idx="11">
                  <c:v>409.2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BC-664B-90FB-3D985F396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961640"/>
        <c:axId val="-2122966104"/>
      </c:barChart>
      <c:dateAx>
        <c:axId val="-2126961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0576834417437"/>
              <c:y val="0.96523517382413104"/>
            </c:manualLayout>
          </c:layout>
          <c:overlay val="0"/>
        </c:title>
        <c:numFmt formatCode="mmm\-yy" sourceLinked="1"/>
        <c:majorTickMark val="out"/>
        <c:minorTickMark val="none"/>
        <c:tickLblPos val="nextTo"/>
        <c:crossAx val="-2122966104"/>
        <c:crosses val="autoZero"/>
        <c:auto val="1"/>
        <c:lblOffset val="100"/>
        <c:baseTimeUnit val="months"/>
      </c:dateAx>
      <c:valAx>
        <c:axId val="-2122966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Livestock</a:t>
                </a:r>
                <a:r>
                  <a:rPr lang="en-US" baseline="0"/>
                  <a:t> Unit Days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043478260869599E-2"/>
              <c:y val="0.4273204193034150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-2126961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>
                <a:effectLst/>
              </a:rPr>
              <a:t>April 2015 - March 2016</a:t>
            </a:r>
            <a:endParaRPr lang="en-US">
              <a:effectLst/>
            </a:endParaRPr>
          </a:p>
          <a:p>
            <a:pPr algn="ctr">
              <a:defRPr/>
            </a:pPr>
            <a:r>
              <a:rPr lang="en-US" sz="1800" b="1" i="0" baseline="0">
                <a:effectLst/>
              </a:rPr>
              <a:t>Livestock Stock Unit days x Month x Stock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6"/>
          <c:order val="0"/>
          <c:tx>
            <c:strRef>
              <c:f>Worksheet!$A$79</c:f>
              <c:strCache>
                <c:ptCount val="1"/>
                <c:pt idx="0">
                  <c:v>Red Deer</c:v>
                </c:pt>
              </c:strCache>
            </c:strRef>
          </c:tx>
          <c:invertIfNegative val="0"/>
          <c:cat>
            <c:numRef>
              <c:f>Worksheet!$AQ$1:$BB$1</c:f>
              <c:numCache>
                <c:formatCode>mmm\-yy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Worksheet!$AQ$79:$BB$79</c:f>
              <c:numCache>
                <c:formatCode>_-* #,##0_-;\-* #,##0_-;_-* "-"??_-;_-@_-</c:formatCode>
                <c:ptCount val="12"/>
                <c:pt idx="0">
                  <c:v>750</c:v>
                </c:pt>
                <c:pt idx="1">
                  <c:v>775</c:v>
                </c:pt>
                <c:pt idx="2">
                  <c:v>750</c:v>
                </c:pt>
                <c:pt idx="3">
                  <c:v>775</c:v>
                </c:pt>
                <c:pt idx="4">
                  <c:v>775</c:v>
                </c:pt>
                <c:pt idx="5">
                  <c:v>750</c:v>
                </c:pt>
                <c:pt idx="6">
                  <c:v>775</c:v>
                </c:pt>
                <c:pt idx="7">
                  <c:v>750</c:v>
                </c:pt>
                <c:pt idx="8">
                  <c:v>775</c:v>
                </c:pt>
                <c:pt idx="9">
                  <c:v>775</c:v>
                </c:pt>
                <c:pt idx="10">
                  <c:v>725</c:v>
                </c:pt>
                <c:pt idx="11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D-7C45-80E2-6A0171D2C62F}"/>
            </c:ext>
          </c:extLst>
        </c:ser>
        <c:ser>
          <c:idx val="5"/>
          <c:order val="1"/>
          <c:tx>
            <c:strRef>
              <c:f>Worksheet!$A$80</c:f>
              <c:strCache>
                <c:ptCount val="1"/>
                <c:pt idx="0">
                  <c:v>Ponies</c:v>
                </c:pt>
              </c:strCache>
            </c:strRef>
          </c:tx>
          <c:invertIfNegative val="0"/>
          <c:cat>
            <c:numRef>
              <c:f>Worksheet!$AQ$1:$BB$1</c:f>
              <c:numCache>
                <c:formatCode>mmm\-yy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Worksheet!$AQ$80:$BB$80</c:f>
              <c:numCache>
                <c:formatCode>_-* #,##0_-;\-* #,##0_-;_-* "-"??_-;_-@_-</c:formatCode>
                <c:ptCount val="12"/>
                <c:pt idx="0">
                  <c:v>528</c:v>
                </c:pt>
                <c:pt idx="1">
                  <c:v>1364</c:v>
                </c:pt>
                <c:pt idx="2">
                  <c:v>720</c:v>
                </c:pt>
                <c:pt idx="3">
                  <c:v>744</c:v>
                </c:pt>
                <c:pt idx="4">
                  <c:v>744</c:v>
                </c:pt>
                <c:pt idx="5">
                  <c:v>720</c:v>
                </c:pt>
                <c:pt idx="6">
                  <c:v>744</c:v>
                </c:pt>
                <c:pt idx="7">
                  <c:v>720</c:v>
                </c:pt>
                <c:pt idx="8">
                  <c:v>644.80000000000007</c:v>
                </c:pt>
                <c:pt idx="9">
                  <c:v>644.80000000000007</c:v>
                </c:pt>
                <c:pt idx="10">
                  <c:v>603.20000000000005</c:v>
                </c:pt>
                <c:pt idx="11">
                  <c:v>644.80000000000007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4D-7C45-80E2-6A0171D2C62F}"/>
            </c:ext>
          </c:extLst>
        </c:ser>
        <c:ser>
          <c:idx val="0"/>
          <c:order val="2"/>
          <c:tx>
            <c:strRef>
              <c:f>Worksheet!$A$81</c:f>
              <c:strCache>
                <c:ptCount val="1"/>
                <c:pt idx="0">
                  <c:v>Cows</c:v>
                </c:pt>
              </c:strCache>
            </c:strRef>
          </c:tx>
          <c:invertIfNegative val="0"/>
          <c:cat>
            <c:numRef>
              <c:f>Worksheet!$AQ$1:$BB$1</c:f>
              <c:numCache>
                <c:formatCode>mmm\-yy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Worksheet!$AQ$81:$BB$81</c:f>
              <c:numCache>
                <c:formatCode>_-* #,##0_-;\-* #,##0_-;_-* "-"??_-;_-@_-</c:formatCode>
                <c:ptCount val="12"/>
                <c:pt idx="0">
                  <c:v>1350</c:v>
                </c:pt>
                <c:pt idx="1">
                  <c:v>2325</c:v>
                </c:pt>
                <c:pt idx="2">
                  <c:v>2250</c:v>
                </c:pt>
                <c:pt idx="3">
                  <c:v>2325</c:v>
                </c:pt>
                <c:pt idx="4">
                  <c:v>2325</c:v>
                </c:pt>
                <c:pt idx="5">
                  <c:v>2250</c:v>
                </c:pt>
                <c:pt idx="6">
                  <c:v>2250</c:v>
                </c:pt>
                <c:pt idx="7">
                  <c:v>1350</c:v>
                </c:pt>
                <c:pt idx="8">
                  <c:v>1395</c:v>
                </c:pt>
                <c:pt idx="9">
                  <c:v>1395</c:v>
                </c:pt>
                <c:pt idx="10">
                  <c:v>1305</c:v>
                </c:pt>
                <c:pt idx="11">
                  <c:v>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4D-7C45-80E2-6A0171D2C62F}"/>
            </c:ext>
          </c:extLst>
        </c:ser>
        <c:ser>
          <c:idx val="1"/>
          <c:order val="3"/>
          <c:tx>
            <c:strRef>
              <c:f>Worksheet!$A$82</c:f>
              <c:strCache>
                <c:ptCount val="1"/>
                <c:pt idx="0">
                  <c:v>Calves</c:v>
                </c:pt>
              </c:strCache>
            </c:strRef>
          </c:tx>
          <c:invertIfNegative val="0"/>
          <c:cat>
            <c:numRef>
              <c:f>Worksheet!$AQ$1:$BB$1</c:f>
              <c:numCache>
                <c:formatCode>mmm\-yy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Worksheet!$AQ$82:$BB$82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4D-7C45-80E2-6A0171D2C62F}"/>
            </c:ext>
          </c:extLst>
        </c:ser>
        <c:ser>
          <c:idx val="2"/>
          <c:order val="4"/>
          <c:tx>
            <c:strRef>
              <c:f>Worksheet!$A$83</c:f>
              <c:strCache>
                <c:ptCount val="1"/>
                <c:pt idx="0">
                  <c:v>Yearling Cattle</c:v>
                </c:pt>
              </c:strCache>
            </c:strRef>
          </c:tx>
          <c:invertIfNegative val="0"/>
          <c:cat>
            <c:numRef>
              <c:f>Worksheet!$AQ$1:$BB$1</c:f>
              <c:numCache>
                <c:formatCode>mmm\-yy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Worksheet!$AQ$83:$BB$83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4D-7C45-80E2-6A0171D2C62F}"/>
            </c:ext>
          </c:extLst>
        </c:ser>
        <c:ser>
          <c:idx val="3"/>
          <c:order val="5"/>
          <c:tx>
            <c:strRef>
              <c:f>Worksheet!$A$84</c:f>
              <c:strCache>
                <c:ptCount val="1"/>
                <c:pt idx="0">
                  <c:v>Ewes</c:v>
                </c:pt>
              </c:strCache>
            </c:strRef>
          </c:tx>
          <c:invertIfNegative val="0"/>
          <c:cat>
            <c:numRef>
              <c:f>Worksheet!$AQ$1:$BB$1</c:f>
              <c:numCache>
                <c:formatCode>mmm\-yy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Worksheet!$AQ$84:$BB$84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610.70000000000005</c:v>
                </c:pt>
                <c:pt idx="2">
                  <c:v>1050</c:v>
                </c:pt>
                <c:pt idx="3">
                  <c:v>1550</c:v>
                </c:pt>
                <c:pt idx="4">
                  <c:v>1550</c:v>
                </c:pt>
                <c:pt idx="5">
                  <c:v>1500</c:v>
                </c:pt>
                <c:pt idx="6">
                  <c:v>1300</c:v>
                </c:pt>
                <c:pt idx="7">
                  <c:v>0</c:v>
                </c:pt>
                <c:pt idx="8">
                  <c:v>0</c:v>
                </c:pt>
                <c:pt idx="9">
                  <c:v>620</c:v>
                </c:pt>
                <c:pt idx="10">
                  <c:v>580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4D-7C45-80E2-6A0171D2C62F}"/>
            </c:ext>
          </c:extLst>
        </c:ser>
        <c:ser>
          <c:idx val="4"/>
          <c:order val="6"/>
          <c:tx>
            <c:strRef>
              <c:f>Worksheet!$A$85</c:f>
              <c:strCache>
                <c:ptCount val="1"/>
                <c:pt idx="0">
                  <c:v>Hoggs</c:v>
                </c:pt>
              </c:strCache>
            </c:strRef>
          </c:tx>
          <c:invertIfNegative val="0"/>
          <c:cat>
            <c:numRef>
              <c:f>Worksheet!$AQ$1:$BB$1</c:f>
              <c:numCache>
                <c:formatCode>mmm\-yy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Worksheet!$AQ$85:$BB$85</c:f>
              <c:numCache>
                <c:formatCode>_-* #,##0_-;\-* #,##0_-;_-* "-"??_-;_-@_-</c:formatCode>
                <c:ptCount val="12"/>
                <c:pt idx="0">
                  <c:v>396</c:v>
                </c:pt>
                <c:pt idx="1">
                  <c:v>334.8</c:v>
                </c:pt>
                <c:pt idx="2">
                  <c:v>270</c:v>
                </c:pt>
                <c:pt idx="3">
                  <c:v>465</c:v>
                </c:pt>
                <c:pt idx="4">
                  <c:v>465</c:v>
                </c:pt>
                <c:pt idx="5">
                  <c:v>450</c:v>
                </c:pt>
                <c:pt idx="6">
                  <c:v>390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4D-7C45-80E2-6A0171D2C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8751816"/>
        <c:axId val="-2124359096"/>
      </c:barChart>
      <c:dateAx>
        <c:axId val="-2128751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0576834417437"/>
              <c:y val="0.96523517382413104"/>
            </c:manualLayout>
          </c:layout>
          <c:overlay val="0"/>
        </c:title>
        <c:numFmt formatCode="mmm\-yy" sourceLinked="1"/>
        <c:majorTickMark val="out"/>
        <c:minorTickMark val="none"/>
        <c:tickLblPos val="nextTo"/>
        <c:crossAx val="-2124359096"/>
        <c:crosses val="autoZero"/>
        <c:auto val="1"/>
        <c:lblOffset val="100"/>
        <c:baseTimeUnit val="months"/>
      </c:dateAx>
      <c:valAx>
        <c:axId val="-2124359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Livestock</a:t>
                </a:r>
                <a:r>
                  <a:rPr lang="en-US" baseline="0"/>
                  <a:t> Unit Days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043478260869599E-2"/>
              <c:y val="0.4273204193034150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-2128751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>
                <a:effectLst/>
              </a:rPr>
              <a:t>April 2016 - March 2017</a:t>
            </a:r>
            <a:endParaRPr lang="en-US">
              <a:effectLst/>
            </a:endParaRPr>
          </a:p>
          <a:p>
            <a:pPr algn="ctr">
              <a:defRPr/>
            </a:pPr>
            <a:r>
              <a:rPr lang="en-US" sz="1800" b="1" i="0" baseline="0">
                <a:effectLst/>
              </a:rPr>
              <a:t>Livestock Stock Unit days x Month x Stock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7"/>
          <c:order val="0"/>
          <c:tx>
            <c:strRef>
              <c:f>Worksheet!$A$79</c:f>
              <c:strCache>
                <c:ptCount val="1"/>
                <c:pt idx="0">
                  <c:v>Red Deer</c:v>
                </c:pt>
              </c:strCache>
            </c:strRef>
          </c:tx>
          <c:invertIfNegative val="0"/>
          <c:cat>
            <c:numRef>
              <c:f>Worksheet!$BC$1:$BN$1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Worksheet!$BC$79:$BN$79</c:f>
              <c:numCache>
                <c:formatCode>_-* #,##0_-;\-* #,##0_-;_-* "-"??_-;_-@_-</c:formatCode>
                <c:ptCount val="12"/>
                <c:pt idx="0">
                  <c:v>750</c:v>
                </c:pt>
                <c:pt idx="1">
                  <c:v>775</c:v>
                </c:pt>
                <c:pt idx="2">
                  <c:v>750</c:v>
                </c:pt>
                <c:pt idx="3">
                  <c:v>775</c:v>
                </c:pt>
                <c:pt idx="4">
                  <c:v>775</c:v>
                </c:pt>
                <c:pt idx="5">
                  <c:v>750</c:v>
                </c:pt>
                <c:pt idx="6">
                  <c:v>775</c:v>
                </c:pt>
                <c:pt idx="7">
                  <c:v>750</c:v>
                </c:pt>
                <c:pt idx="8">
                  <c:v>775</c:v>
                </c:pt>
                <c:pt idx="9">
                  <c:v>775</c:v>
                </c:pt>
                <c:pt idx="10">
                  <c:v>700</c:v>
                </c:pt>
                <c:pt idx="11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53-FB4B-B35B-226CC9F00C2D}"/>
            </c:ext>
          </c:extLst>
        </c:ser>
        <c:ser>
          <c:idx val="8"/>
          <c:order val="1"/>
          <c:tx>
            <c:strRef>
              <c:f>Worksheet!$A$80</c:f>
              <c:strCache>
                <c:ptCount val="1"/>
                <c:pt idx="0">
                  <c:v>Ponies</c:v>
                </c:pt>
              </c:strCache>
            </c:strRef>
          </c:tx>
          <c:invertIfNegative val="0"/>
          <c:cat>
            <c:numRef>
              <c:f>Worksheet!$BC$1:$BN$1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Worksheet!$BC$80:$BN$80</c:f>
              <c:numCache>
                <c:formatCode>_-* #,##0_-;\-* #,##0_-;_-* "-"??_-;_-@_-</c:formatCode>
                <c:ptCount val="12"/>
                <c:pt idx="0">
                  <c:v>624</c:v>
                </c:pt>
                <c:pt idx="1">
                  <c:v>644.80000000000007</c:v>
                </c:pt>
                <c:pt idx="2">
                  <c:v>624</c:v>
                </c:pt>
                <c:pt idx="3">
                  <c:v>644.80000000000007</c:v>
                </c:pt>
                <c:pt idx="4">
                  <c:v>644.80000000000007</c:v>
                </c:pt>
                <c:pt idx="5">
                  <c:v>624</c:v>
                </c:pt>
                <c:pt idx="6">
                  <c:v>644.80000000000007</c:v>
                </c:pt>
                <c:pt idx="7">
                  <c:v>624</c:v>
                </c:pt>
                <c:pt idx="8">
                  <c:v>644.80000000000007</c:v>
                </c:pt>
                <c:pt idx="9">
                  <c:v>644.80000000000007</c:v>
                </c:pt>
                <c:pt idx="10">
                  <c:v>582.4</c:v>
                </c:pt>
                <c:pt idx="11">
                  <c:v>644.80000000000007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A53-FB4B-B35B-226CC9F00C2D}"/>
            </c:ext>
          </c:extLst>
        </c:ser>
        <c:ser>
          <c:idx val="9"/>
          <c:order val="2"/>
          <c:tx>
            <c:strRef>
              <c:f>Worksheet!$A$81</c:f>
              <c:strCache>
                <c:ptCount val="1"/>
                <c:pt idx="0">
                  <c:v>Cows</c:v>
                </c:pt>
              </c:strCache>
            </c:strRef>
          </c:tx>
          <c:invertIfNegative val="0"/>
          <c:cat>
            <c:numRef>
              <c:f>Worksheet!$BC$1:$BN$1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Worksheet!$BC$81:$BN$81</c:f>
              <c:numCache>
                <c:formatCode>_-* #,##0_-;\-* #,##0_-;_-* "-"??_-;_-@_-</c:formatCode>
                <c:ptCount val="12"/>
                <c:pt idx="0">
                  <c:v>1350</c:v>
                </c:pt>
                <c:pt idx="1">
                  <c:v>1395</c:v>
                </c:pt>
                <c:pt idx="2">
                  <c:v>2250</c:v>
                </c:pt>
                <c:pt idx="3">
                  <c:v>2325</c:v>
                </c:pt>
                <c:pt idx="4">
                  <c:v>953.25</c:v>
                </c:pt>
                <c:pt idx="5">
                  <c:v>2025</c:v>
                </c:pt>
                <c:pt idx="6">
                  <c:v>2325</c:v>
                </c:pt>
                <c:pt idx="7">
                  <c:v>1350</c:v>
                </c:pt>
                <c:pt idx="8">
                  <c:v>1395</c:v>
                </c:pt>
                <c:pt idx="9">
                  <c:v>1395</c:v>
                </c:pt>
                <c:pt idx="10">
                  <c:v>1260</c:v>
                </c:pt>
                <c:pt idx="11">
                  <c:v>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6A53-FB4B-B35B-226CC9F00C2D}"/>
            </c:ext>
          </c:extLst>
        </c:ser>
        <c:ser>
          <c:idx val="10"/>
          <c:order val="3"/>
          <c:tx>
            <c:strRef>
              <c:f>Worksheet!$A$82</c:f>
              <c:strCache>
                <c:ptCount val="1"/>
                <c:pt idx="0">
                  <c:v>Calves</c:v>
                </c:pt>
              </c:strCache>
            </c:strRef>
          </c:tx>
          <c:invertIfNegative val="0"/>
          <c:cat>
            <c:numRef>
              <c:f>Worksheet!$BC$1:$BN$1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Worksheet!$BC$82:$BN$82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A53-FB4B-B35B-226CC9F00C2D}"/>
            </c:ext>
          </c:extLst>
        </c:ser>
        <c:ser>
          <c:idx val="11"/>
          <c:order val="4"/>
          <c:tx>
            <c:strRef>
              <c:f>Worksheet!$A$83</c:f>
              <c:strCache>
                <c:ptCount val="1"/>
                <c:pt idx="0">
                  <c:v>Yearling Cattle</c:v>
                </c:pt>
              </c:strCache>
            </c:strRef>
          </c:tx>
          <c:invertIfNegative val="0"/>
          <c:cat>
            <c:numRef>
              <c:f>Worksheet!$BC$1:$BN$1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Worksheet!$BC$83:$BN$83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6A53-FB4B-B35B-226CC9F00C2D}"/>
            </c:ext>
          </c:extLst>
        </c:ser>
        <c:ser>
          <c:idx val="12"/>
          <c:order val="5"/>
          <c:tx>
            <c:strRef>
              <c:f>Worksheet!$A$84</c:f>
              <c:strCache>
                <c:ptCount val="1"/>
                <c:pt idx="0">
                  <c:v>Ewes</c:v>
                </c:pt>
              </c:strCache>
            </c:strRef>
          </c:tx>
          <c:invertIfNegative val="0"/>
          <c:cat>
            <c:numRef>
              <c:f>Worksheet!$BC$1:$BN$1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Worksheet!$BC$84:$BN$84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930</c:v>
                </c:pt>
                <c:pt idx="2">
                  <c:v>1050</c:v>
                </c:pt>
                <c:pt idx="3">
                  <c:v>1240</c:v>
                </c:pt>
                <c:pt idx="4">
                  <c:v>1550</c:v>
                </c:pt>
                <c:pt idx="5">
                  <c:v>1500</c:v>
                </c:pt>
                <c:pt idx="6">
                  <c:v>1085</c:v>
                </c:pt>
                <c:pt idx="7">
                  <c:v>1050</c:v>
                </c:pt>
                <c:pt idx="8">
                  <c:v>0</c:v>
                </c:pt>
                <c:pt idx="9">
                  <c:v>620</c:v>
                </c:pt>
                <c:pt idx="10">
                  <c:v>560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A53-FB4B-B35B-226CC9F00C2D}"/>
            </c:ext>
          </c:extLst>
        </c:ser>
        <c:ser>
          <c:idx val="13"/>
          <c:order val="6"/>
          <c:tx>
            <c:strRef>
              <c:f>Worksheet!$A$85</c:f>
              <c:strCache>
                <c:ptCount val="1"/>
                <c:pt idx="0">
                  <c:v>Hoggs</c:v>
                </c:pt>
              </c:strCache>
            </c:strRef>
          </c:tx>
          <c:invertIfNegative val="0"/>
          <c:cat>
            <c:numRef>
              <c:f>Worksheet!$BC$1:$BN$1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Worksheet!$BC$85:$BN$85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6A53-FB4B-B35B-226CC9F00C2D}"/>
            </c:ext>
          </c:extLst>
        </c:ser>
        <c:ser>
          <c:idx val="6"/>
          <c:order val="7"/>
          <c:tx>
            <c:v>Red Deer</c:v>
          </c:tx>
          <c:invertIfNegative val="0"/>
          <c:cat>
            <c:numRef>
              <c:f>Worksheet!$BC$1:$BN$1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Lit>
              <c:formatCode>General</c:formatCode>
              <c:ptCount val="12"/>
              <c:pt idx="0">
                <c:v>750</c:v>
              </c:pt>
              <c:pt idx="1">
                <c:v>775</c:v>
              </c:pt>
              <c:pt idx="2">
                <c:v>750</c:v>
              </c:pt>
              <c:pt idx="3">
                <c:v>775</c:v>
              </c:pt>
              <c:pt idx="4">
                <c:v>775</c:v>
              </c:pt>
              <c:pt idx="5">
                <c:v>750</c:v>
              </c:pt>
              <c:pt idx="6">
                <c:v>775</c:v>
              </c:pt>
              <c:pt idx="7">
                <c:v>750</c:v>
              </c:pt>
              <c:pt idx="8">
                <c:v>775</c:v>
              </c:pt>
              <c:pt idx="9">
                <c:v>775</c:v>
              </c:pt>
              <c:pt idx="10">
                <c:v>700</c:v>
              </c:pt>
              <c:pt idx="11">
                <c:v>775</c:v>
              </c:pt>
            </c:numLit>
          </c:val>
          <c:extLst>
            <c:ext xmlns:c16="http://schemas.microsoft.com/office/drawing/2014/chart" uri="{C3380CC4-5D6E-409C-BE32-E72D297353CC}">
              <c16:uniqueId val="{00000008-6A53-FB4B-B35B-226CC9F00C2D}"/>
            </c:ext>
          </c:extLst>
        </c:ser>
        <c:ser>
          <c:idx val="5"/>
          <c:order val="8"/>
          <c:tx>
            <c:v>Ponies</c:v>
          </c:tx>
          <c:invertIfNegative val="0"/>
          <c:cat>
            <c:numRef>
              <c:f>Worksheet!$BC$1:$BN$1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Lit>
              <c:formatCode>General</c:formatCode>
              <c:ptCount val="12"/>
              <c:pt idx="0">
                <c:v>624</c:v>
              </c:pt>
              <c:pt idx="1">
                <c:v>644.80000000000007</c:v>
              </c:pt>
              <c:pt idx="2">
                <c:v>624</c:v>
              </c:pt>
              <c:pt idx="3">
                <c:v>644.80000000000007</c:v>
              </c:pt>
              <c:pt idx="4">
                <c:v>644.80000000000007</c:v>
              </c:pt>
              <c:pt idx="5">
                <c:v>624</c:v>
              </c:pt>
              <c:pt idx="6">
                <c:v>644.80000000000007</c:v>
              </c:pt>
              <c:pt idx="7">
                <c:v>624</c:v>
              </c:pt>
              <c:pt idx="8">
                <c:v>644.80000000000007</c:v>
              </c:pt>
              <c:pt idx="9">
                <c:v>644.80000000000007</c:v>
              </c:pt>
              <c:pt idx="10">
                <c:v>582.4</c:v>
              </c:pt>
              <c:pt idx="11">
                <c:v>644.80000000000007</c:v>
              </c:pt>
            </c:numLit>
          </c:val>
          <c:extLst>
            <c:ext xmlns:c16="http://schemas.microsoft.com/office/drawing/2014/chart" uri="{C3380CC4-5D6E-409C-BE32-E72D297353CC}">
              <c16:uniqueId val="{0000000A-6A53-FB4B-B35B-226CC9F00C2D}"/>
            </c:ext>
          </c:extLst>
        </c:ser>
        <c:ser>
          <c:idx val="0"/>
          <c:order val="9"/>
          <c:tx>
            <c:v>Cows</c:v>
          </c:tx>
          <c:invertIfNegative val="0"/>
          <c:cat>
            <c:numRef>
              <c:f>Worksheet!$BC$1:$BN$1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Lit>
              <c:formatCode>General</c:formatCode>
              <c:ptCount val="12"/>
              <c:pt idx="0">
                <c:v>1350</c:v>
              </c:pt>
              <c:pt idx="1">
                <c:v>1395</c:v>
              </c:pt>
              <c:pt idx="2">
                <c:v>2250</c:v>
              </c:pt>
              <c:pt idx="3">
                <c:v>2325</c:v>
              </c:pt>
              <c:pt idx="4">
                <c:v>953.25</c:v>
              </c:pt>
              <c:pt idx="5">
                <c:v>2025</c:v>
              </c:pt>
              <c:pt idx="6">
                <c:v>2250</c:v>
              </c:pt>
              <c:pt idx="7">
                <c:v>1350</c:v>
              </c:pt>
              <c:pt idx="8">
                <c:v>1395</c:v>
              </c:pt>
              <c:pt idx="9">
                <c:v>1395</c:v>
              </c:pt>
              <c:pt idx="10">
                <c:v>1260</c:v>
              </c:pt>
              <c:pt idx="11">
                <c:v>1395</c:v>
              </c:pt>
            </c:numLit>
          </c:val>
          <c:extLst>
            <c:ext xmlns:c16="http://schemas.microsoft.com/office/drawing/2014/chart" uri="{C3380CC4-5D6E-409C-BE32-E72D297353CC}">
              <c16:uniqueId val="{0000000C-6A53-FB4B-B35B-226CC9F00C2D}"/>
            </c:ext>
          </c:extLst>
        </c:ser>
        <c:ser>
          <c:idx val="1"/>
          <c:order val="10"/>
          <c:tx>
            <c:v>Calves</c:v>
          </c:tx>
          <c:invertIfNegative val="0"/>
          <c:cat>
            <c:numRef>
              <c:f>Worksheet!$BC$1:$BN$1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6A53-FB4B-B35B-226CC9F00C2D}"/>
            </c:ext>
          </c:extLst>
        </c:ser>
        <c:ser>
          <c:idx val="2"/>
          <c:order val="11"/>
          <c:tx>
            <c:v>Yearling Cattle</c:v>
          </c:tx>
          <c:invertIfNegative val="0"/>
          <c:cat>
            <c:numRef>
              <c:f>Worksheet!$BC$1:$BN$1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0-6A53-FB4B-B35B-226CC9F00C2D}"/>
            </c:ext>
          </c:extLst>
        </c:ser>
        <c:ser>
          <c:idx val="3"/>
          <c:order val="12"/>
          <c:tx>
            <c:v>Ewes</c:v>
          </c:tx>
          <c:invertIfNegative val="0"/>
          <c:cat>
            <c:numRef>
              <c:f>Worksheet!$BC$1:$BN$1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Lit>
              <c:formatCode>General</c:formatCode>
              <c:ptCount val="12"/>
              <c:pt idx="0">
                <c:v>0</c:v>
              </c:pt>
              <c:pt idx="1">
                <c:v>930</c:v>
              </c:pt>
              <c:pt idx="2">
                <c:v>1050</c:v>
              </c:pt>
              <c:pt idx="3">
                <c:v>1240</c:v>
              </c:pt>
              <c:pt idx="4">
                <c:v>1550</c:v>
              </c:pt>
              <c:pt idx="5">
                <c:v>1500</c:v>
              </c:pt>
              <c:pt idx="6">
                <c:v>1050</c:v>
              </c:pt>
              <c:pt idx="7">
                <c:v>1050</c:v>
              </c:pt>
              <c:pt idx="8">
                <c:v>0</c:v>
              </c:pt>
              <c:pt idx="9">
                <c:v>620</c:v>
              </c:pt>
              <c:pt idx="10">
                <c:v>560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2-6A53-FB4B-B35B-226CC9F00C2D}"/>
            </c:ext>
          </c:extLst>
        </c:ser>
        <c:ser>
          <c:idx val="4"/>
          <c:order val="13"/>
          <c:tx>
            <c:v>Hoggs</c:v>
          </c:tx>
          <c:invertIfNegative val="0"/>
          <c:cat>
            <c:numRef>
              <c:f>Worksheet!$BC$1:$BN$1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4-6A53-FB4B-B35B-226CC9F00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7891016"/>
        <c:axId val="-2104747688"/>
      </c:barChart>
      <c:dateAx>
        <c:axId val="-2127891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0576834417437"/>
              <c:y val="0.96523517382413104"/>
            </c:manualLayout>
          </c:layout>
          <c:overlay val="0"/>
        </c:title>
        <c:numFmt formatCode="mmm\-yy" sourceLinked="1"/>
        <c:majorTickMark val="out"/>
        <c:minorTickMark val="none"/>
        <c:tickLblPos val="nextTo"/>
        <c:crossAx val="-2104747688"/>
        <c:crosses val="autoZero"/>
        <c:auto val="1"/>
        <c:lblOffset val="100"/>
        <c:baseTimeUnit val="months"/>
      </c:dateAx>
      <c:valAx>
        <c:axId val="-2104747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Livestock</a:t>
                </a:r>
                <a:r>
                  <a:rPr lang="en-US" baseline="0"/>
                  <a:t> Unit Days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043478260869599E-2"/>
              <c:y val="0.4273204193034150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-2127891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>
                <a:effectLst/>
              </a:rPr>
              <a:t>April 2017 - March 2018</a:t>
            </a:r>
            <a:endParaRPr lang="en-US">
              <a:effectLst/>
            </a:endParaRPr>
          </a:p>
          <a:p>
            <a:pPr algn="ctr">
              <a:defRPr/>
            </a:pPr>
            <a:r>
              <a:rPr lang="en-US" sz="1800" b="1" i="0" baseline="0">
                <a:effectLst/>
              </a:rPr>
              <a:t>Livestock Stock Unit days x Month x Stock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6"/>
          <c:order val="0"/>
          <c:tx>
            <c:strRef>
              <c:f>Worksheet!$A$79</c:f>
              <c:strCache>
                <c:ptCount val="1"/>
                <c:pt idx="0">
                  <c:v>Red Deer</c:v>
                </c:pt>
              </c:strCache>
            </c:strRef>
          </c:tx>
          <c:invertIfNegative val="0"/>
          <c:cat>
            <c:numRef>
              <c:f>Worksheet!$BO$1:$BZ$1</c:f>
              <c:numCache>
                <c:formatCode>mmm\-yy</c:formatCode>
                <c:ptCount val="12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</c:numCache>
            </c:numRef>
          </c:cat>
          <c:val>
            <c:numRef>
              <c:f>Worksheet!$BO$79:$BZ$79</c:f>
              <c:numCache>
                <c:formatCode>_-* #,##0_-;\-* #,##0_-;_-* "-"??_-;_-@_-</c:formatCode>
                <c:ptCount val="12"/>
                <c:pt idx="0">
                  <c:v>750</c:v>
                </c:pt>
                <c:pt idx="1">
                  <c:v>775</c:v>
                </c:pt>
                <c:pt idx="2">
                  <c:v>750</c:v>
                </c:pt>
                <c:pt idx="3">
                  <c:v>775</c:v>
                </c:pt>
                <c:pt idx="4">
                  <c:v>775</c:v>
                </c:pt>
                <c:pt idx="5">
                  <c:v>750</c:v>
                </c:pt>
                <c:pt idx="6">
                  <c:v>775</c:v>
                </c:pt>
                <c:pt idx="7">
                  <c:v>750</c:v>
                </c:pt>
                <c:pt idx="8">
                  <c:v>775</c:v>
                </c:pt>
                <c:pt idx="9">
                  <c:v>775</c:v>
                </c:pt>
                <c:pt idx="10">
                  <c:v>700</c:v>
                </c:pt>
                <c:pt idx="11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B-A64C-9958-CD7631593E01}"/>
            </c:ext>
          </c:extLst>
        </c:ser>
        <c:ser>
          <c:idx val="5"/>
          <c:order val="1"/>
          <c:tx>
            <c:strRef>
              <c:f>Worksheet!$A$80</c:f>
              <c:strCache>
                <c:ptCount val="1"/>
                <c:pt idx="0">
                  <c:v>Ponies</c:v>
                </c:pt>
              </c:strCache>
            </c:strRef>
          </c:tx>
          <c:invertIfNegative val="0"/>
          <c:cat>
            <c:numRef>
              <c:f>Worksheet!$BO$1:$BZ$1</c:f>
              <c:numCache>
                <c:formatCode>mmm\-yy</c:formatCode>
                <c:ptCount val="12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</c:numCache>
            </c:numRef>
          </c:cat>
          <c:val>
            <c:numRef>
              <c:f>Worksheet!$BO$80:$BZ$80</c:f>
              <c:numCache>
                <c:formatCode>_-* #,##0_-;\-* #,##0_-;_-* "-"??_-;_-@_-</c:formatCode>
                <c:ptCount val="12"/>
                <c:pt idx="0">
                  <c:v>624</c:v>
                </c:pt>
                <c:pt idx="1">
                  <c:v>644.80000000000007</c:v>
                </c:pt>
                <c:pt idx="2">
                  <c:v>624</c:v>
                </c:pt>
                <c:pt idx="3">
                  <c:v>644.80000000000007</c:v>
                </c:pt>
                <c:pt idx="4">
                  <c:v>644.80000000000007</c:v>
                </c:pt>
                <c:pt idx="5">
                  <c:v>624</c:v>
                </c:pt>
                <c:pt idx="6">
                  <c:v>644.80000000000007</c:v>
                </c:pt>
                <c:pt idx="7">
                  <c:v>624</c:v>
                </c:pt>
                <c:pt idx="8">
                  <c:v>644.80000000000007</c:v>
                </c:pt>
                <c:pt idx="9">
                  <c:v>644.80000000000007</c:v>
                </c:pt>
                <c:pt idx="10">
                  <c:v>582.4</c:v>
                </c:pt>
                <c:pt idx="11">
                  <c:v>644.80000000000007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FB-A64C-9958-CD7631593E01}"/>
            </c:ext>
          </c:extLst>
        </c:ser>
        <c:ser>
          <c:idx val="0"/>
          <c:order val="2"/>
          <c:tx>
            <c:strRef>
              <c:f>Worksheet!$A$81</c:f>
              <c:strCache>
                <c:ptCount val="1"/>
                <c:pt idx="0">
                  <c:v>Cows</c:v>
                </c:pt>
              </c:strCache>
            </c:strRef>
          </c:tx>
          <c:invertIfNegative val="0"/>
          <c:cat>
            <c:numRef>
              <c:f>Worksheet!$BO$1:$BZ$1</c:f>
              <c:numCache>
                <c:formatCode>mmm\-yy</c:formatCode>
                <c:ptCount val="12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</c:numCache>
            </c:numRef>
          </c:cat>
          <c:val>
            <c:numRef>
              <c:f>Worksheet!$BO$81:$BZ$81</c:f>
              <c:numCache>
                <c:formatCode>_-* #,##0_-;\-* #,##0_-;_-* "-"??_-;_-@_-</c:formatCode>
                <c:ptCount val="12"/>
                <c:pt idx="0">
                  <c:v>1350</c:v>
                </c:pt>
                <c:pt idx="1">
                  <c:v>1395</c:v>
                </c:pt>
                <c:pt idx="2">
                  <c:v>1800</c:v>
                </c:pt>
                <c:pt idx="3">
                  <c:v>2092.5</c:v>
                </c:pt>
                <c:pt idx="4">
                  <c:v>2092.5</c:v>
                </c:pt>
                <c:pt idx="5">
                  <c:v>2025</c:v>
                </c:pt>
                <c:pt idx="6">
                  <c:v>697.5</c:v>
                </c:pt>
                <c:pt idx="7">
                  <c:v>1350</c:v>
                </c:pt>
                <c:pt idx="8">
                  <c:v>1395</c:v>
                </c:pt>
                <c:pt idx="9">
                  <c:v>1395</c:v>
                </c:pt>
                <c:pt idx="10">
                  <c:v>1260</c:v>
                </c:pt>
                <c:pt idx="11">
                  <c:v>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FB-A64C-9958-CD7631593E01}"/>
            </c:ext>
          </c:extLst>
        </c:ser>
        <c:ser>
          <c:idx val="1"/>
          <c:order val="3"/>
          <c:tx>
            <c:strRef>
              <c:f>Worksheet!$A$82</c:f>
              <c:strCache>
                <c:ptCount val="1"/>
                <c:pt idx="0">
                  <c:v>Calves</c:v>
                </c:pt>
              </c:strCache>
            </c:strRef>
          </c:tx>
          <c:invertIfNegative val="0"/>
          <c:cat>
            <c:numRef>
              <c:f>Worksheet!$BO$1:$BZ$1</c:f>
              <c:numCache>
                <c:formatCode>mmm\-yy</c:formatCode>
                <c:ptCount val="12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</c:numCache>
            </c:numRef>
          </c:cat>
          <c:val>
            <c:numRef>
              <c:f>Worksheet!$BO$82:$BZ$82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FB-A64C-9958-CD7631593E01}"/>
            </c:ext>
          </c:extLst>
        </c:ser>
        <c:ser>
          <c:idx val="2"/>
          <c:order val="4"/>
          <c:tx>
            <c:strRef>
              <c:f>Worksheet!$A$83</c:f>
              <c:strCache>
                <c:ptCount val="1"/>
                <c:pt idx="0">
                  <c:v>Yearling Cattle</c:v>
                </c:pt>
              </c:strCache>
            </c:strRef>
          </c:tx>
          <c:invertIfNegative val="0"/>
          <c:cat>
            <c:numRef>
              <c:f>Worksheet!$BO$1:$BZ$1</c:f>
              <c:numCache>
                <c:formatCode>mmm\-yy</c:formatCode>
                <c:ptCount val="12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</c:numCache>
            </c:numRef>
          </c:cat>
          <c:val>
            <c:numRef>
              <c:f>Worksheet!$BO$83:$BZ$83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FB-A64C-9958-CD7631593E01}"/>
            </c:ext>
          </c:extLst>
        </c:ser>
        <c:ser>
          <c:idx val="3"/>
          <c:order val="5"/>
          <c:tx>
            <c:strRef>
              <c:f>Worksheet!$A$84</c:f>
              <c:strCache>
                <c:ptCount val="1"/>
                <c:pt idx="0">
                  <c:v>Ewes</c:v>
                </c:pt>
              </c:strCache>
            </c:strRef>
          </c:tx>
          <c:invertIfNegative val="0"/>
          <c:cat>
            <c:numRef>
              <c:f>Worksheet!$BO$1:$BZ$1</c:f>
              <c:numCache>
                <c:formatCode>mmm\-yy</c:formatCode>
                <c:ptCount val="12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</c:numCache>
            </c:numRef>
          </c:cat>
          <c:val>
            <c:numRef>
              <c:f>Worksheet!$BO$84:$BZ$84</c:f>
              <c:numCache>
                <c:formatCode>_-* #,##0_-;\-* #,##0_-;_-* "-"??_-;_-@_-</c:formatCode>
                <c:ptCount val="12"/>
                <c:pt idx="0">
                  <c:v>600</c:v>
                </c:pt>
                <c:pt idx="1">
                  <c:v>620</c:v>
                </c:pt>
                <c:pt idx="2">
                  <c:v>750</c:v>
                </c:pt>
                <c:pt idx="3">
                  <c:v>775</c:v>
                </c:pt>
                <c:pt idx="4">
                  <c:v>1085</c:v>
                </c:pt>
                <c:pt idx="5">
                  <c:v>1050</c:v>
                </c:pt>
                <c:pt idx="6">
                  <c:v>525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FB-A64C-9958-CD7631593E01}"/>
            </c:ext>
          </c:extLst>
        </c:ser>
        <c:ser>
          <c:idx val="4"/>
          <c:order val="6"/>
          <c:tx>
            <c:strRef>
              <c:f>Worksheet!$A$85</c:f>
              <c:strCache>
                <c:ptCount val="1"/>
                <c:pt idx="0">
                  <c:v>Hoggs</c:v>
                </c:pt>
              </c:strCache>
            </c:strRef>
          </c:tx>
          <c:invertIfNegative val="0"/>
          <c:cat>
            <c:numRef>
              <c:f>Worksheet!$BO$1:$BZ$1</c:f>
              <c:numCache>
                <c:formatCode>mmm\-yy</c:formatCode>
                <c:ptCount val="12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</c:numCache>
            </c:numRef>
          </c:cat>
          <c:val>
            <c:numRef>
              <c:f>Worksheet!$BO$85:$BZ$85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FB-A64C-9958-CD7631593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7891016"/>
        <c:axId val="-2104747688"/>
      </c:barChart>
      <c:dateAx>
        <c:axId val="-2127891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0576834417437"/>
              <c:y val="0.96523517382413104"/>
            </c:manualLayout>
          </c:layout>
          <c:overlay val="0"/>
        </c:title>
        <c:numFmt formatCode="mmm\-yy" sourceLinked="1"/>
        <c:majorTickMark val="out"/>
        <c:minorTickMark val="none"/>
        <c:tickLblPos val="nextTo"/>
        <c:crossAx val="-2104747688"/>
        <c:crosses val="autoZero"/>
        <c:auto val="1"/>
        <c:lblOffset val="100"/>
        <c:baseTimeUnit val="months"/>
      </c:dateAx>
      <c:valAx>
        <c:axId val="-2104747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Livestock</a:t>
                </a:r>
                <a:r>
                  <a:rPr lang="en-US" baseline="0"/>
                  <a:t> Unit Days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043478260869599E-2"/>
              <c:y val="0.4273204193034150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-2127891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>
                <a:effectLst/>
              </a:rPr>
              <a:t>April 2018 - March 2019</a:t>
            </a:r>
            <a:endParaRPr lang="en-US">
              <a:effectLst/>
            </a:endParaRPr>
          </a:p>
          <a:p>
            <a:pPr algn="ctr">
              <a:defRPr/>
            </a:pPr>
            <a:r>
              <a:rPr lang="en-US" sz="1800" b="1" i="0" baseline="0">
                <a:effectLst/>
              </a:rPr>
              <a:t>Livestock Stock Unit days x Month x Stock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6"/>
          <c:order val="0"/>
          <c:tx>
            <c:strRef>
              <c:f>Worksheet!$A$79</c:f>
              <c:strCache>
                <c:ptCount val="1"/>
                <c:pt idx="0">
                  <c:v>Red Deer</c:v>
                </c:pt>
              </c:strCache>
            </c:strRef>
          </c:tx>
          <c:invertIfNegative val="0"/>
          <c:cat>
            <c:numRef>
              <c:f>Worksheet!$CA$1:$CL$1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Worksheet!$CA$79:$CL$79</c:f>
              <c:numCache>
                <c:formatCode>_-* #,##0_-;\-* #,##0_-;_-* "-"??_-;_-@_-</c:formatCode>
                <c:ptCount val="12"/>
                <c:pt idx="0">
                  <c:v>750</c:v>
                </c:pt>
                <c:pt idx="1">
                  <c:v>775</c:v>
                </c:pt>
                <c:pt idx="2">
                  <c:v>750</c:v>
                </c:pt>
                <c:pt idx="3">
                  <c:v>750</c:v>
                </c:pt>
                <c:pt idx="4">
                  <c:v>775</c:v>
                </c:pt>
                <c:pt idx="5">
                  <c:v>750</c:v>
                </c:pt>
                <c:pt idx="6">
                  <c:v>775</c:v>
                </c:pt>
                <c:pt idx="7">
                  <c:v>750</c:v>
                </c:pt>
                <c:pt idx="8">
                  <c:v>775</c:v>
                </c:pt>
                <c:pt idx="9">
                  <c:v>775</c:v>
                </c:pt>
                <c:pt idx="10">
                  <c:v>700</c:v>
                </c:pt>
                <c:pt idx="11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E4-4E4C-BD19-269571F71BDA}"/>
            </c:ext>
          </c:extLst>
        </c:ser>
        <c:ser>
          <c:idx val="5"/>
          <c:order val="1"/>
          <c:tx>
            <c:strRef>
              <c:f>Worksheet!$A$80</c:f>
              <c:strCache>
                <c:ptCount val="1"/>
                <c:pt idx="0">
                  <c:v>Ponies</c:v>
                </c:pt>
              </c:strCache>
            </c:strRef>
          </c:tx>
          <c:invertIfNegative val="0"/>
          <c:cat>
            <c:numRef>
              <c:f>Worksheet!$CA$1:$CL$1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Worksheet!$CA$80:$CL$80</c:f>
              <c:numCache>
                <c:formatCode>_-* #,##0_-;\-* #,##0_-;_-* "-"??_-;_-@_-</c:formatCode>
                <c:ptCount val="12"/>
                <c:pt idx="0">
                  <c:v>624</c:v>
                </c:pt>
                <c:pt idx="1">
                  <c:v>644.80000000000007</c:v>
                </c:pt>
                <c:pt idx="2">
                  <c:v>624</c:v>
                </c:pt>
                <c:pt idx="3">
                  <c:v>624</c:v>
                </c:pt>
                <c:pt idx="4">
                  <c:v>644.80000000000007</c:v>
                </c:pt>
                <c:pt idx="5">
                  <c:v>624</c:v>
                </c:pt>
                <c:pt idx="6">
                  <c:v>644.80000000000007</c:v>
                </c:pt>
                <c:pt idx="7">
                  <c:v>624</c:v>
                </c:pt>
                <c:pt idx="8">
                  <c:v>644.80000000000007</c:v>
                </c:pt>
                <c:pt idx="9">
                  <c:v>644.80000000000007</c:v>
                </c:pt>
                <c:pt idx="10">
                  <c:v>582.4</c:v>
                </c:pt>
                <c:pt idx="11">
                  <c:v>644.80000000000007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E4-4E4C-BD19-269571F71BDA}"/>
            </c:ext>
          </c:extLst>
        </c:ser>
        <c:ser>
          <c:idx val="0"/>
          <c:order val="2"/>
          <c:tx>
            <c:strRef>
              <c:f>Worksheet!$A$81</c:f>
              <c:strCache>
                <c:ptCount val="1"/>
                <c:pt idx="0">
                  <c:v>Cows</c:v>
                </c:pt>
              </c:strCache>
            </c:strRef>
          </c:tx>
          <c:invertIfNegative val="0"/>
          <c:cat>
            <c:numRef>
              <c:f>Worksheet!$CA$1:$CL$1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Worksheet!$CA$81:$CL$81</c:f>
              <c:numCache>
                <c:formatCode>_-* #,##0_-;\-* #,##0_-;_-* "-"??_-;_-@_-</c:formatCode>
                <c:ptCount val="12"/>
                <c:pt idx="0">
                  <c:v>1350</c:v>
                </c:pt>
                <c:pt idx="1">
                  <c:v>2092.5</c:v>
                </c:pt>
                <c:pt idx="2">
                  <c:v>2025</c:v>
                </c:pt>
                <c:pt idx="3">
                  <c:v>2025</c:v>
                </c:pt>
                <c:pt idx="4">
                  <c:v>1395</c:v>
                </c:pt>
                <c:pt idx="5">
                  <c:v>1350</c:v>
                </c:pt>
                <c:pt idx="6">
                  <c:v>1395</c:v>
                </c:pt>
                <c:pt idx="7">
                  <c:v>1125</c:v>
                </c:pt>
                <c:pt idx="8">
                  <c:v>1278.75</c:v>
                </c:pt>
                <c:pt idx="9">
                  <c:v>1395</c:v>
                </c:pt>
                <c:pt idx="10">
                  <c:v>1260</c:v>
                </c:pt>
                <c:pt idx="11">
                  <c:v>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E4-4E4C-BD19-269571F71BDA}"/>
            </c:ext>
          </c:extLst>
        </c:ser>
        <c:ser>
          <c:idx val="1"/>
          <c:order val="3"/>
          <c:tx>
            <c:strRef>
              <c:f>Worksheet!$A$82</c:f>
              <c:strCache>
                <c:ptCount val="1"/>
                <c:pt idx="0">
                  <c:v>Calves</c:v>
                </c:pt>
              </c:strCache>
            </c:strRef>
          </c:tx>
          <c:invertIfNegative val="0"/>
          <c:cat>
            <c:numRef>
              <c:f>Worksheet!$CA$1:$CL$1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Worksheet!$CA$82:$CL$82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E4-4E4C-BD19-269571F71BDA}"/>
            </c:ext>
          </c:extLst>
        </c:ser>
        <c:ser>
          <c:idx val="2"/>
          <c:order val="4"/>
          <c:tx>
            <c:strRef>
              <c:f>Worksheet!$A$83</c:f>
              <c:strCache>
                <c:ptCount val="1"/>
                <c:pt idx="0">
                  <c:v>Yearling Cattle</c:v>
                </c:pt>
              </c:strCache>
            </c:strRef>
          </c:tx>
          <c:invertIfNegative val="0"/>
          <c:cat>
            <c:numRef>
              <c:f>Worksheet!$CA$1:$CL$1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Worksheet!$CA$83:$CL$83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E4-4E4C-BD19-269571F71BDA}"/>
            </c:ext>
          </c:extLst>
        </c:ser>
        <c:ser>
          <c:idx val="3"/>
          <c:order val="5"/>
          <c:tx>
            <c:strRef>
              <c:f>Worksheet!$A$84</c:f>
              <c:strCache>
                <c:ptCount val="1"/>
                <c:pt idx="0">
                  <c:v>Ewes</c:v>
                </c:pt>
              </c:strCache>
            </c:strRef>
          </c:tx>
          <c:invertIfNegative val="0"/>
          <c:cat>
            <c:numRef>
              <c:f>Worksheet!$CA$1:$CL$1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Worksheet!$CA$84:$CL$84</c:f>
              <c:numCache>
                <c:formatCode>_-* #,##0_-;\-* #,##0_-;_-* "-"??_-;_-@_-</c:formatCode>
                <c:ptCount val="12"/>
                <c:pt idx="0">
                  <c:v>225</c:v>
                </c:pt>
                <c:pt idx="1">
                  <c:v>232.5</c:v>
                </c:pt>
                <c:pt idx="2">
                  <c:v>225</c:v>
                </c:pt>
                <c:pt idx="3">
                  <c:v>2100</c:v>
                </c:pt>
                <c:pt idx="4">
                  <c:v>2170</c:v>
                </c:pt>
                <c:pt idx="5">
                  <c:v>2100</c:v>
                </c:pt>
                <c:pt idx="6">
                  <c:v>490</c:v>
                </c:pt>
                <c:pt idx="7">
                  <c:v>0</c:v>
                </c:pt>
                <c:pt idx="8">
                  <c:v>0</c:v>
                </c:pt>
                <c:pt idx="9">
                  <c:v>620</c:v>
                </c:pt>
                <c:pt idx="10">
                  <c:v>560</c:v>
                </c:pt>
                <c:pt idx="11">
                  <c:v>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E4-4E4C-BD19-269571F71BDA}"/>
            </c:ext>
          </c:extLst>
        </c:ser>
        <c:ser>
          <c:idx val="4"/>
          <c:order val="6"/>
          <c:tx>
            <c:strRef>
              <c:f>Worksheet!$A$85</c:f>
              <c:strCache>
                <c:ptCount val="1"/>
                <c:pt idx="0">
                  <c:v>Hoggs</c:v>
                </c:pt>
              </c:strCache>
            </c:strRef>
          </c:tx>
          <c:invertIfNegative val="0"/>
          <c:cat>
            <c:numRef>
              <c:f>Worksheet!$CA$1:$CL$1</c:f>
              <c:numCache>
                <c:formatCode>mmm\-yy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Worksheet!$CA$85:$CL$85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E4-4E4C-BD19-269571F71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7891016"/>
        <c:axId val="-2104747688"/>
      </c:barChart>
      <c:dateAx>
        <c:axId val="-2127891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0576834417437"/>
              <c:y val="0.96523517382413104"/>
            </c:manualLayout>
          </c:layout>
          <c:overlay val="0"/>
        </c:title>
        <c:numFmt formatCode="mmm\-yy" sourceLinked="1"/>
        <c:majorTickMark val="out"/>
        <c:minorTickMark val="none"/>
        <c:tickLblPos val="nextTo"/>
        <c:crossAx val="-2104747688"/>
        <c:crosses val="autoZero"/>
        <c:auto val="1"/>
        <c:lblOffset val="100"/>
        <c:baseTimeUnit val="months"/>
      </c:dateAx>
      <c:valAx>
        <c:axId val="-2104747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Livestock</a:t>
                </a:r>
                <a:r>
                  <a:rPr lang="en-US" baseline="0"/>
                  <a:t> Unit Days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043478260869599E-2"/>
              <c:y val="0.4273204193034150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-2127891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46</xdr:row>
      <xdr:rowOff>25400</xdr:rowOff>
    </xdr:from>
    <xdr:to>
      <xdr:col>10</xdr:col>
      <xdr:colOff>622300</xdr:colOff>
      <xdr:row>86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76201</xdr:rowOff>
    </xdr:from>
    <xdr:to>
      <xdr:col>10</xdr:col>
      <xdr:colOff>698498</xdr:colOff>
      <xdr:row>42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89</xdr:row>
      <xdr:rowOff>0</xdr:rowOff>
    </xdr:from>
    <xdr:to>
      <xdr:col>10</xdr:col>
      <xdr:colOff>622300</xdr:colOff>
      <xdr:row>129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88900</xdr:colOff>
      <xdr:row>131</xdr:row>
      <xdr:rowOff>127000</xdr:rowOff>
    </xdr:from>
    <xdr:to>
      <xdr:col>10</xdr:col>
      <xdr:colOff>596900</xdr:colOff>
      <xdr:row>172</xdr:row>
      <xdr:rowOff>88900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174</xdr:row>
      <xdr:rowOff>0</xdr:rowOff>
    </xdr:from>
    <xdr:to>
      <xdr:col>10</xdr:col>
      <xdr:colOff>584200</xdr:colOff>
      <xdr:row>214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217</xdr:row>
      <xdr:rowOff>0</xdr:rowOff>
    </xdr:from>
    <xdr:to>
      <xdr:col>10</xdr:col>
      <xdr:colOff>508000</xdr:colOff>
      <xdr:row>257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259</xdr:row>
      <xdr:rowOff>0</xdr:rowOff>
    </xdr:from>
    <xdr:to>
      <xdr:col>10</xdr:col>
      <xdr:colOff>508000</xdr:colOff>
      <xdr:row>299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B5BC75E-E3FA-EB4C-B7D3-32D3B09FE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301</xdr:row>
      <xdr:rowOff>0</xdr:rowOff>
    </xdr:from>
    <xdr:to>
      <xdr:col>10</xdr:col>
      <xdr:colOff>508000</xdr:colOff>
      <xdr:row>341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F083061-9F9E-BB41-8FE8-88255D583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B301" sqref="B301"/>
    </sheetView>
  </sheetViews>
  <sheetFormatPr baseColWidth="10" defaultRowHeight="13" x14ac:dyDescent="0.15"/>
  <sheetData/>
  <pageMargins left="0.75" right="0.6333333333333333" top="1" bottom="1" header="0.5" footer="0.5"/>
  <pageSetup paperSize="9" scale="80" orientation="portrait" horizontalDpi="4294967292" verticalDpi="4294967292"/>
  <rowBreaks count="1" manualBreakCount="1">
    <brk id="44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L103"/>
  <sheetViews>
    <sheetView tabSelected="1" zoomScale="110" workbookViewId="0">
      <pane xSplit="2" ySplit="1" topLeftCell="C54" activePane="bottomRight" state="frozen"/>
      <selection pane="topRight" activeCell="C1" sqref="C1"/>
      <selection pane="bottomLeft" activeCell="A2" sqref="A2"/>
      <selection pane="bottomRight" activeCell="AC61" sqref="AC61"/>
    </sheetView>
  </sheetViews>
  <sheetFormatPr baseColWidth="10" defaultRowHeight="13" x14ac:dyDescent="0.15"/>
  <cols>
    <col min="1" max="1" width="17.3984375" customWidth="1"/>
    <col min="2" max="2" width="6.19921875" customWidth="1"/>
    <col min="3" max="4" width="7.19921875" bestFit="1" customWidth="1"/>
    <col min="5" max="5" width="7.59765625" bestFit="1" customWidth="1"/>
    <col min="15" max="15" width="10.796875" hidden="1" customWidth="1"/>
    <col min="79" max="90" width="11" style="89"/>
  </cols>
  <sheetData>
    <row r="1" spans="1:90" x14ac:dyDescent="0.15">
      <c r="A1" s="3" t="s">
        <v>28</v>
      </c>
      <c r="B1" s="31"/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  <c r="O1" s="76"/>
      <c r="P1" s="64">
        <v>41275</v>
      </c>
      <c r="Q1" s="14">
        <v>41306</v>
      </c>
      <c r="R1" s="14">
        <v>41334</v>
      </c>
      <c r="S1" s="14">
        <v>41365</v>
      </c>
      <c r="T1" s="14">
        <v>41395</v>
      </c>
      <c r="U1" s="14">
        <v>41426</v>
      </c>
      <c r="V1" s="14">
        <v>41456</v>
      </c>
      <c r="W1" s="14">
        <v>41487</v>
      </c>
      <c r="X1" s="14">
        <v>41518</v>
      </c>
      <c r="Y1" s="14">
        <v>41548</v>
      </c>
      <c r="Z1" s="14">
        <v>41579</v>
      </c>
      <c r="AA1" s="61">
        <v>41609</v>
      </c>
      <c r="AB1" s="64">
        <v>41640</v>
      </c>
      <c r="AC1" s="14">
        <v>41671</v>
      </c>
      <c r="AD1" s="14">
        <v>41699</v>
      </c>
      <c r="AE1" s="14">
        <v>41730</v>
      </c>
      <c r="AF1" s="14">
        <v>41760</v>
      </c>
      <c r="AG1" s="14">
        <v>41791</v>
      </c>
      <c r="AH1" s="14">
        <v>41821</v>
      </c>
      <c r="AI1" s="14">
        <v>41852</v>
      </c>
      <c r="AJ1" s="14">
        <v>41883</v>
      </c>
      <c r="AK1" s="14">
        <v>41913</v>
      </c>
      <c r="AL1" s="14">
        <v>41944</v>
      </c>
      <c r="AM1" s="14">
        <v>41974</v>
      </c>
      <c r="AN1" s="14">
        <v>42005</v>
      </c>
      <c r="AO1" s="14">
        <v>42036</v>
      </c>
      <c r="AP1" s="14">
        <v>42064</v>
      </c>
      <c r="AQ1" s="14">
        <v>42095</v>
      </c>
      <c r="AR1" s="14">
        <v>42125</v>
      </c>
      <c r="AS1" s="14">
        <v>42156</v>
      </c>
      <c r="AT1" s="14">
        <v>42186</v>
      </c>
      <c r="AU1" s="14">
        <v>42217</v>
      </c>
      <c r="AV1" s="14">
        <v>42248</v>
      </c>
      <c r="AW1" s="14">
        <v>42278</v>
      </c>
      <c r="AX1" s="14">
        <v>42309</v>
      </c>
      <c r="AY1" s="14">
        <v>42339</v>
      </c>
      <c r="AZ1" s="14">
        <v>42370</v>
      </c>
      <c r="BA1" s="14">
        <v>42401</v>
      </c>
      <c r="BB1" s="14">
        <v>42430</v>
      </c>
      <c r="BC1" s="14">
        <v>42461</v>
      </c>
      <c r="BD1" s="14">
        <v>42491</v>
      </c>
      <c r="BE1" s="14">
        <v>42522</v>
      </c>
      <c r="BF1" s="14">
        <v>42552</v>
      </c>
      <c r="BG1" s="14">
        <v>42583</v>
      </c>
      <c r="BH1" s="14">
        <v>42614</v>
      </c>
      <c r="BI1" s="14">
        <v>42644</v>
      </c>
      <c r="BJ1" s="14">
        <v>42675</v>
      </c>
      <c r="BK1" s="14">
        <v>42705</v>
      </c>
      <c r="BL1" s="14">
        <v>42736</v>
      </c>
      <c r="BM1" s="14">
        <v>42767</v>
      </c>
      <c r="BN1" s="14">
        <v>42795</v>
      </c>
      <c r="BO1" s="14">
        <v>42826</v>
      </c>
      <c r="BP1" s="14">
        <v>42856</v>
      </c>
      <c r="BQ1" s="14">
        <v>42887</v>
      </c>
      <c r="BR1" s="14">
        <v>42917</v>
      </c>
      <c r="BS1" s="14">
        <v>42948</v>
      </c>
      <c r="BT1" s="14">
        <v>42979</v>
      </c>
      <c r="BU1" s="14">
        <v>43009</v>
      </c>
      <c r="BV1" s="14">
        <v>43040</v>
      </c>
      <c r="BW1" s="14">
        <v>43070</v>
      </c>
      <c r="BX1" s="14">
        <v>43101</v>
      </c>
      <c r="BY1" s="14">
        <v>43132</v>
      </c>
      <c r="BZ1" s="14">
        <v>43160</v>
      </c>
      <c r="CA1" s="14">
        <v>43191</v>
      </c>
      <c r="CB1" s="14">
        <v>43221</v>
      </c>
      <c r="CC1" s="14">
        <v>43252</v>
      </c>
      <c r="CD1" s="14">
        <v>43282</v>
      </c>
      <c r="CE1" s="14">
        <v>43313</v>
      </c>
      <c r="CF1" s="14">
        <v>43344</v>
      </c>
      <c r="CG1" s="14">
        <v>43374</v>
      </c>
      <c r="CH1" s="14">
        <v>43405</v>
      </c>
      <c r="CI1" s="14">
        <v>43435</v>
      </c>
      <c r="CJ1" s="14">
        <v>43466</v>
      </c>
      <c r="CK1" s="14">
        <v>43497</v>
      </c>
      <c r="CL1" s="14">
        <v>43525</v>
      </c>
    </row>
    <row r="2" spans="1:90" x14ac:dyDescent="0.15">
      <c r="A2" s="43" t="s">
        <v>7</v>
      </c>
      <c r="B2" s="44"/>
      <c r="C2" s="45" t="s">
        <v>38</v>
      </c>
      <c r="D2" s="45" t="s">
        <v>39</v>
      </c>
      <c r="E2" s="45" t="s">
        <v>40</v>
      </c>
      <c r="F2" s="45" t="s">
        <v>29</v>
      </c>
      <c r="G2" s="45" t="s">
        <v>30</v>
      </c>
      <c r="H2" s="45" t="s">
        <v>31</v>
      </c>
      <c r="I2" s="45" t="s">
        <v>32</v>
      </c>
      <c r="J2" s="45" t="s">
        <v>33</v>
      </c>
      <c r="K2" s="45" t="s">
        <v>34</v>
      </c>
      <c r="L2" s="45" t="s">
        <v>35</v>
      </c>
      <c r="M2" s="45" t="s">
        <v>36</v>
      </c>
      <c r="N2" s="45" t="s">
        <v>37</v>
      </c>
      <c r="O2" s="51"/>
      <c r="P2" s="65" t="s">
        <v>38</v>
      </c>
      <c r="Q2" s="45" t="s">
        <v>39</v>
      </c>
      <c r="R2" s="45" t="s">
        <v>40</v>
      </c>
      <c r="S2" s="45" t="s">
        <v>29</v>
      </c>
      <c r="T2" s="45" t="s">
        <v>30</v>
      </c>
      <c r="U2" s="45" t="s">
        <v>31</v>
      </c>
      <c r="V2" s="45" t="s">
        <v>32</v>
      </c>
      <c r="W2" s="45" t="s">
        <v>33</v>
      </c>
      <c r="X2" s="45" t="s">
        <v>34</v>
      </c>
      <c r="Y2" s="45" t="s">
        <v>35</v>
      </c>
      <c r="Z2" s="45" t="s">
        <v>36</v>
      </c>
      <c r="AA2" s="45" t="s">
        <v>37</v>
      </c>
      <c r="AB2" s="65" t="s">
        <v>38</v>
      </c>
      <c r="AC2" s="45" t="s">
        <v>39</v>
      </c>
      <c r="AD2" s="45" t="s">
        <v>40</v>
      </c>
      <c r="AE2" s="45" t="s">
        <v>29</v>
      </c>
      <c r="AF2" s="45" t="s">
        <v>30</v>
      </c>
      <c r="AG2" s="45" t="s">
        <v>31</v>
      </c>
      <c r="AH2" s="45" t="s">
        <v>32</v>
      </c>
      <c r="AI2" s="45" t="s">
        <v>33</v>
      </c>
      <c r="AJ2" s="45" t="s">
        <v>34</v>
      </c>
      <c r="AK2" s="45" t="s">
        <v>35</v>
      </c>
      <c r="AL2" s="45" t="s">
        <v>36</v>
      </c>
      <c r="AM2" s="45" t="s">
        <v>37</v>
      </c>
      <c r="AN2" s="45" t="s">
        <v>38</v>
      </c>
      <c r="AO2" s="45" t="s">
        <v>39</v>
      </c>
      <c r="AP2" s="45" t="s">
        <v>40</v>
      </c>
      <c r="AQ2" s="45" t="s">
        <v>29</v>
      </c>
      <c r="AR2" s="45" t="s">
        <v>30</v>
      </c>
      <c r="AS2" s="45" t="s">
        <v>31</v>
      </c>
      <c r="AT2" s="45" t="s">
        <v>32</v>
      </c>
      <c r="AU2" s="45" t="s">
        <v>33</v>
      </c>
      <c r="AV2" s="45" t="s">
        <v>34</v>
      </c>
      <c r="AW2" s="45" t="s">
        <v>35</v>
      </c>
      <c r="AX2" s="45" t="s">
        <v>36</v>
      </c>
      <c r="AY2" s="45" t="s">
        <v>37</v>
      </c>
      <c r="AZ2" s="45" t="s">
        <v>38</v>
      </c>
      <c r="BA2" s="45" t="s">
        <v>39</v>
      </c>
      <c r="BB2" s="45" t="s">
        <v>40</v>
      </c>
      <c r="BC2" s="45" t="s">
        <v>29</v>
      </c>
      <c r="BD2" s="45" t="s">
        <v>30</v>
      </c>
      <c r="BE2" s="45" t="s">
        <v>31</v>
      </c>
      <c r="BF2" s="45" t="s">
        <v>32</v>
      </c>
      <c r="BG2" s="45" t="s">
        <v>33</v>
      </c>
      <c r="BH2" s="45" t="s">
        <v>34</v>
      </c>
      <c r="BI2" s="45" t="s">
        <v>35</v>
      </c>
      <c r="BJ2" s="45" t="s">
        <v>36</v>
      </c>
      <c r="BK2" s="45" t="s">
        <v>37</v>
      </c>
      <c r="BL2" s="45" t="s">
        <v>38</v>
      </c>
      <c r="BM2" s="45" t="s">
        <v>39</v>
      </c>
      <c r="BN2" s="45" t="s">
        <v>40</v>
      </c>
      <c r="BO2" s="45" t="s">
        <v>29</v>
      </c>
      <c r="BP2" s="45" t="s">
        <v>30</v>
      </c>
      <c r="BQ2" s="45" t="s">
        <v>31</v>
      </c>
      <c r="BR2" s="45" t="s">
        <v>32</v>
      </c>
      <c r="BS2" s="45" t="s">
        <v>33</v>
      </c>
      <c r="BT2" s="45" t="s">
        <v>34</v>
      </c>
      <c r="BU2" s="45" t="s">
        <v>35</v>
      </c>
      <c r="BV2" s="45" t="s">
        <v>36</v>
      </c>
      <c r="BW2" s="45" t="s">
        <v>37</v>
      </c>
      <c r="BX2" s="45" t="s">
        <v>38</v>
      </c>
      <c r="BY2" s="45" t="s">
        <v>39</v>
      </c>
      <c r="BZ2" s="45" t="s">
        <v>40</v>
      </c>
      <c r="CA2" s="45" t="s">
        <v>29</v>
      </c>
      <c r="CB2" s="45" t="s">
        <v>30</v>
      </c>
      <c r="CC2" s="45" t="s">
        <v>31</v>
      </c>
      <c r="CD2" s="45" t="s">
        <v>32</v>
      </c>
      <c r="CE2" s="45" t="s">
        <v>33</v>
      </c>
      <c r="CF2" s="45" t="s">
        <v>34</v>
      </c>
      <c r="CG2" s="45" t="s">
        <v>35</v>
      </c>
      <c r="CH2" s="45" t="s">
        <v>36</v>
      </c>
      <c r="CI2" s="45" t="s">
        <v>37</v>
      </c>
      <c r="CJ2" s="45" t="s">
        <v>38</v>
      </c>
      <c r="CK2" s="45" t="s">
        <v>39</v>
      </c>
      <c r="CL2" s="45" t="s">
        <v>40</v>
      </c>
    </row>
    <row r="3" spans="1:90" x14ac:dyDescent="0.15">
      <c r="B3" s="32"/>
      <c r="C3" s="32"/>
      <c r="D3" s="32"/>
      <c r="E3" s="32"/>
      <c r="O3" s="52"/>
      <c r="P3" s="66"/>
      <c r="AB3" s="66"/>
    </row>
    <row r="4" spans="1:90" x14ac:dyDescent="0.15">
      <c r="A4" s="8" t="s">
        <v>8</v>
      </c>
      <c r="B4" s="33"/>
      <c r="C4" s="33"/>
      <c r="D4" s="33"/>
      <c r="E4" s="33"/>
      <c r="F4" s="1">
        <v>14</v>
      </c>
      <c r="G4" s="1"/>
      <c r="H4" s="1">
        <v>9</v>
      </c>
      <c r="I4" s="1"/>
      <c r="J4" s="1"/>
      <c r="K4" s="1"/>
      <c r="L4" s="1"/>
      <c r="M4" s="1"/>
      <c r="N4" s="1"/>
      <c r="O4" s="77"/>
      <c r="P4" s="67"/>
      <c r="Q4" s="1"/>
      <c r="R4" s="1"/>
      <c r="S4" s="1"/>
      <c r="T4" s="1"/>
      <c r="U4" s="1"/>
      <c r="V4" s="1"/>
      <c r="W4" s="1"/>
      <c r="X4" s="1"/>
      <c r="Y4" s="1"/>
      <c r="Z4" s="1"/>
      <c r="AA4" s="62"/>
      <c r="AB4" s="67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</row>
    <row r="5" spans="1:90" ht="28" x14ac:dyDescent="0.15">
      <c r="A5" s="9" t="s">
        <v>12</v>
      </c>
      <c r="B5" s="34"/>
      <c r="C5" s="34"/>
      <c r="D5" s="34"/>
      <c r="E5" s="34"/>
      <c r="F5" s="10">
        <v>55</v>
      </c>
      <c r="G5" s="10">
        <v>55</v>
      </c>
      <c r="H5" s="10">
        <v>55</v>
      </c>
      <c r="I5" s="10"/>
      <c r="J5" s="10"/>
      <c r="K5" s="10"/>
      <c r="L5" s="10"/>
      <c r="M5" s="10"/>
      <c r="N5" s="10"/>
      <c r="O5" s="77">
        <v>55</v>
      </c>
      <c r="P5" s="68"/>
      <c r="Q5" s="10"/>
      <c r="R5" s="10"/>
      <c r="S5" s="10"/>
      <c r="T5" s="10"/>
      <c r="U5" s="10"/>
      <c r="V5" s="10"/>
      <c r="W5" s="10"/>
      <c r="X5" s="10"/>
      <c r="Y5" s="10"/>
      <c r="Z5" s="10"/>
      <c r="AA5" s="63"/>
      <c r="AB5" s="68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</row>
    <row r="6" spans="1:90" x14ac:dyDescent="0.15">
      <c r="A6" s="8" t="s">
        <v>2</v>
      </c>
      <c r="B6" s="33"/>
      <c r="C6" s="33"/>
      <c r="D6" s="33"/>
      <c r="E6" s="33"/>
      <c r="F6" s="1">
        <v>16</v>
      </c>
      <c r="G6" s="1">
        <v>31</v>
      </c>
      <c r="H6" s="1">
        <v>8</v>
      </c>
      <c r="I6" s="1"/>
      <c r="J6" s="1"/>
      <c r="K6" s="1"/>
      <c r="L6" s="1"/>
      <c r="M6" s="1"/>
      <c r="N6" s="1"/>
      <c r="O6" s="77">
        <f>SUM(F6:N6)</f>
        <v>55</v>
      </c>
      <c r="P6" s="67"/>
      <c r="Q6" s="1"/>
      <c r="R6" s="1"/>
      <c r="S6" s="1"/>
      <c r="T6" s="1"/>
      <c r="U6" s="1"/>
      <c r="V6" s="1"/>
      <c r="W6" s="1"/>
      <c r="X6" s="1"/>
      <c r="Y6" s="1"/>
      <c r="Z6" s="1"/>
      <c r="AA6" s="62"/>
      <c r="AB6" s="67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</row>
    <row r="7" spans="1:90" x14ac:dyDescent="0.15">
      <c r="B7" s="32"/>
      <c r="C7" s="32"/>
      <c r="D7" s="32"/>
      <c r="E7" s="32"/>
      <c r="O7" s="52"/>
      <c r="P7" s="66"/>
      <c r="AB7" s="66"/>
    </row>
    <row r="8" spans="1:90" x14ac:dyDescent="0.15">
      <c r="A8" s="8" t="s">
        <v>8</v>
      </c>
      <c r="B8" s="33"/>
      <c r="C8" s="33"/>
      <c r="D8" s="33"/>
      <c r="E8" s="33"/>
      <c r="F8" s="1"/>
      <c r="G8" s="1"/>
      <c r="H8" s="1">
        <v>9</v>
      </c>
      <c r="I8" s="1"/>
      <c r="J8" s="1"/>
      <c r="K8" s="1"/>
      <c r="L8" s="1"/>
      <c r="M8" s="1"/>
      <c r="N8" s="1"/>
      <c r="O8" s="77"/>
      <c r="P8" s="67">
        <v>31</v>
      </c>
      <c r="Q8" s="1"/>
      <c r="R8" s="1"/>
      <c r="S8" s="1"/>
      <c r="T8" s="1"/>
      <c r="U8" s="1"/>
      <c r="V8" s="1"/>
      <c r="W8" s="1"/>
      <c r="X8" s="1"/>
      <c r="Y8" s="1"/>
      <c r="Z8" s="1"/>
      <c r="AA8" s="62"/>
      <c r="AB8" s="67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</row>
    <row r="9" spans="1:90" ht="28" x14ac:dyDescent="0.15">
      <c r="A9" s="9" t="s">
        <v>9</v>
      </c>
      <c r="B9" s="34"/>
      <c r="C9" s="34"/>
      <c r="D9" s="34"/>
      <c r="E9" s="34"/>
      <c r="F9" s="10"/>
      <c r="G9" s="10"/>
      <c r="H9" s="10">
        <v>60</v>
      </c>
      <c r="I9" s="10">
        <v>60</v>
      </c>
      <c r="J9" s="10">
        <v>60</v>
      </c>
      <c r="K9" s="10">
        <v>60</v>
      </c>
      <c r="L9" s="10">
        <v>60</v>
      </c>
      <c r="M9" s="10">
        <v>60</v>
      </c>
      <c r="N9" s="10">
        <v>60</v>
      </c>
      <c r="O9" s="77">
        <v>60</v>
      </c>
      <c r="P9" s="68">
        <v>60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63"/>
      <c r="AB9" s="68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</row>
    <row r="10" spans="1:90" x14ac:dyDescent="0.15">
      <c r="A10" s="8" t="s">
        <v>2</v>
      </c>
      <c r="B10" s="33"/>
      <c r="C10" s="33"/>
      <c r="D10" s="33"/>
      <c r="E10" s="33"/>
      <c r="F10" s="1"/>
      <c r="G10" s="1"/>
      <c r="H10" s="1">
        <v>22</v>
      </c>
      <c r="I10" s="1">
        <v>31</v>
      </c>
      <c r="J10" s="1">
        <v>31</v>
      </c>
      <c r="K10" s="1">
        <v>30</v>
      </c>
      <c r="L10" s="1">
        <v>31</v>
      </c>
      <c r="M10" s="1">
        <v>30</v>
      </c>
      <c r="N10" s="1">
        <v>31</v>
      </c>
      <c r="O10" s="77">
        <f>SUM(F10:N10)</f>
        <v>206</v>
      </c>
      <c r="P10" s="67">
        <v>31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62"/>
      <c r="AB10" s="67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</row>
    <row r="11" spans="1:90" x14ac:dyDescent="0.15">
      <c r="B11" s="32"/>
      <c r="C11" s="32"/>
      <c r="D11" s="32"/>
      <c r="E11" s="32"/>
      <c r="O11" s="52"/>
      <c r="P11" s="66"/>
      <c r="AB11" s="66"/>
    </row>
    <row r="12" spans="1:90" x14ac:dyDescent="0.15">
      <c r="A12" s="8" t="s">
        <v>8</v>
      </c>
      <c r="B12" s="33"/>
      <c r="C12" s="33"/>
      <c r="D12" s="33"/>
      <c r="E12" s="33"/>
      <c r="F12" s="1"/>
      <c r="G12" s="1"/>
      <c r="H12" s="1">
        <v>9</v>
      </c>
      <c r="I12" s="1"/>
      <c r="J12" s="1"/>
      <c r="K12" s="1"/>
      <c r="L12" s="1"/>
      <c r="M12" s="1"/>
      <c r="N12" s="1"/>
      <c r="O12" s="77"/>
      <c r="P12" s="67">
        <v>31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62"/>
      <c r="AB12" s="67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</row>
    <row r="13" spans="1:90" ht="28" x14ac:dyDescent="0.15">
      <c r="A13" s="9" t="s">
        <v>10</v>
      </c>
      <c r="B13" s="34"/>
      <c r="C13" s="34"/>
      <c r="D13" s="34"/>
      <c r="E13" s="34"/>
      <c r="F13" s="10"/>
      <c r="G13" s="10"/>
      <c r="H13" s="10">
        <v>60</v>
      </c>
      <c r="I13" s="10">
        <v>60</v>
      </c>
      <c r="J13" s="10">
        <v>60</v>
      </c>
      <c r="K13" s="10">
        <v>60</v>
      </c>
      <c r="L13" s="10">
        <v>60</v>
      </c>
      <c r="M13" s="10">
        <v>60</v>
      </c>
      <c r="N13" s="10">
        <v>60</v>
      </c>
      <c r="O13" s="77">
        <v>60</v>
      </c>
      <c r="P13" s="68">
        <v>60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63"/>
      <c r="AB13" s="68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</row>
    <row r="14" spans="1:90" x14ac:dyDescent="0.15">
      <c r="A14" s="8" t="s">
        <v>2</v>
      </c>
      <c r="B14" s="33"/>
      <c r="C14" s="33"/>
      <c r="D14" s="33"/>
      <c r="E14" s="33"/>
      <c r="F14" s="1"/>
      <c r="G14" s="1"/>
      <c r="H14" s="1">
        <v>22</v>
      </c>
      <c r="I14" s="1">
        <v>31</v>
      </c>
      <c r="J14" s="1">
        <v>31</v>
      </c>
      <c r="K14" s="1">
        <v>30</v>
      </c>
      <c r="L14" s="1">
        <v>31</v>
      </c>
      <c r="M14" s="1">
        <v>30</v>
      </c>
      <c r="N14" s="1">
        <v>31</v>
      </c>
      <c r="O14" s="77">
        <f>SUM(F14:N14)</f>
        <v>206</v>
      </c>
      <c r="P14" s="67">
        <v>31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62"/>
      <c r="AB14" s="6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</row>
    <row r="15" spans="1:90" x14ac:dyDescent="0.15">
      <c r="B15" s="32"/>
      <c r="C15" s="32"/>
      <c r="D15" s="32"/>
      <c r="E15" s="32"/>
      <c r="O15" s="52"/>
      <c r="P15" s="66"/>
      <c r="AB15" s="66"/>
    </row>
    <row r="16" spans="1:90" x14ac:dyDescent="0.15">
      <c r="A16" s="8" t="s">
        <v>8</v>
      </c>
      <c r="B16" s="33"/>
      <c r="C16" s="33"/>
      <c r="D16" s="33"/>
      <c r="E16" s="33"/>
      <c r="F16" s="1"/>
      <c r="G16" s="1"/>
      <c r="H16" s="1"/>
      <c r="I16" s="1"/>
      <c r="J16" s="1"/>
      <c r="K16" s="1"/>
      <c r="L16" s="1"/>
      <c r="M16" s="1"/>
      <c r="N16" s="1"/>
      <c r="O16" s="77"/>
      <c r="P16" s="67">
        <v>1</v>
      </c>
      <c r="Q16" s="1">
        <v>14</v>
      </c>
      <c r="R16" s="1"/>
      <c r="S16" s="1"/>
      <c r="T16" s="1"/>
      <c r="U16" s="1">
        <v>24</v>
      </c>
      <c r="V16" s="1"/>
      <c r="W16" s="1"/>
      <c r="X16" s="1"/>
      <c r="Y16" s="1">
        <v>5</v>
      </c>
      <c r="Z16" s="1"/>
      <c r="AA16" s="62"/>
      <c r="AB16" s="67">
        <v>1</v>
      </c>
      <c r="AC16" s="1">
        <v>14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</row>
    <row r="17" spans="1:90" ht="24" customHeight="1" x14ac:dyDescent="0.15">
      <c r="A17" s="9" t="s">
        <v>14</v>
      </c>
      <c r="B17" s="34"/>
      <c r="C17" s="34"/>
      <c r="D17" s="34"/>
      <c r="E17" s="34"/>
      <c r="F17" s="10"/>
      <c r="G17" s="10"/>
      <c r="H17" s="10"/>
      <c r="I17" s="10"/>
      <c r="J17" s="10"/>
      <c r="K17" s="10"/>
      <c r="L17" s="10"/>
      <c r="M17" s="10"/>
      <c r="N17" s="10"/>
      <c r="O17" s="77"/>
      <c r="P17" s="68">
        <v>250</v>
      </c>
      <c r="Q17" s="10">
        <v>250</v>
      </c>
      <c r="R17" s="10"/>
      <c r="S17" s="10"/>
      <c r="T17" s="10"/>
      <c r="U17" s="10">
        <v>250</v>
      </c>
      <c r="V17" s="10">
        <v>250</v>
      </c>
      <c r="W17" s="10">
        <v>250</v>
      </c>
      <c r="X17" s="10">
        <v>250</v>
      </c>
      <c r="Y17" s="10">
        <v>250</v>
      </c>
      <c r="Z17" s="10"/>
      <c r="AA17" s="63"/>
      <c r="AB17" s="68">
        <v>150</v>
      </c>
      <c r="AC17" s="10">
        <v>150</v>
      </c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</row>
    <row r="18" spans="1:90" x14ac:dyDescent="0.15">
      <c r="A18" s="8" t="s">
        <v>2</v>
      </c>
      <c r="B18" s="33"/>
      <c r="C18" s="33"/>
      <c r="D18" s="33"/>
      <c r="E18" s="33"/>
      <c r="F18" s="1"/>
      <c r="G18" s="1"/>
      <c r="H18" s="1"/>
      <c r="I18" s="1"/>
      <c r="J18" s="1"/>
      <c r="K18" s="1"/>
      <c r="L18" s="1"/>
      <c r="M18" s="1"/>
      <c r="N18" s="1"/>
      <c r="O18" s="77"/>
      <c r="P18" s="67">
        <v>31</v>
      </c>
      <c r="Q18" s="1">
        <v>14</v>
      </c>
      <c r="R18" s="1"/>
      <c r="S18" s="1"/>
      <c r="T18" s="1"/>
      <c r="U18" s="1">
        <v>6</v>
      </c>
      <c r="V18" s="1">
        <v>31</v>
      </c>
      <c r="W18" s="1">
        <v>31</v>
      </c>
      <c r="X18" s="1">
        <v>30</v>
      </c>
      <c r="Y18" s="1">
        <v>5</v>
      </c>
      <c r="Z18" s="1"/>
      <c r="AA18" s="62"/>
      <c r="AB18" s="67">
        <v>31</v>
      </c>
      <c r="AC18" s="1">
        <v>14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</row>
    <row r="19" spans="1:90" x14ac:dyDescent="0.15">
      <c r="B19" s="32"/>
      <c r="C19" s="32"/>
      <c r="D19" s="32"/>
      <c r="E19" s="32"/>
      <c r="O19" s="52"/>
      <c r="P19" s="66"/>
      <c r="AB19" s="66"/>
    </row>
    <row r="20" spans="1:90" x14ac:dyDescent="0.15">
      <c r="A20" s="8" t="s">
        <v>8</v>
      </c>
      <c r="B20" s="33"/>
      <c r="C20" s="33"/>
      <c r="D20" s="33"/>
      <c r="E20" s="33"/>
      <c r="F20" s="1"/>
      <c r="G20" s="1"/>
      <c r="H20" s="1"/>
      <c r="I20" s="1"/>
      <c r="J20" s="1"/>
      <c r="K20" s="1"/>
      <c r="L20" s="1"/>
      <c r="M20" s="1"/>
      <c r="N20" s="1"/>
      <c r="O20" s="77"/>
      <c r="P20" s="67"/>
      <c r="Q20" s="1"/>
      <c r="R20" s="1"/>
      <c r="S20" s="1"/>
      <c r="T20" s="1">
        <v>27</v>
      </c>
      <c r="U20" s="1"/>
      <c r="V20" s="1"/>
      <c r="W20" s="1"/>
      <c r="X20" s="1"/>
      <c r="Y20" s="1">
        <v>15</v>
      </c>
      <c r="Z20" s="1"/>
      <c r="AA20" s="62"/>
      <c r="AB20" s="67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</row>
    <row r="21" spans="1:90" ht="28" x14ac:dyDescent="0.15">
      <c r="A21" s="9" t="s">
        <v>26</v>
      </c>
      <c r="B21" s="34"/>
      <c r="C21" s="34"/>
      <c r="D21" s="34"/>
      <c r="E21" s="34"/>
      <c r="F21" s="10"/>
      <c r="G21" s="10"/>
      <c r="H21" s="10"/>
      <c r="I21" s="10"/>
      <c r="J21" s="10"/>
      <c r="K21" s="10"/>
      <c r="L21" s="10"/>
      <c r="M21" s="10"/>
      <c r="N21" s="10"/>
      <c r="O21" s="77"/>
      <c r="P21" s="68"/>
      <c r="Q21" s="10"/>
      <c r="R21" s="10"/>
      <c r="S21" s="10"/>
      <c r="T21" s="10">
        <v>35</v>
      </c>
      <c r="U21" s="10">
        <v>35</v>
      </c>
      <c r="V21" s="10">
        <v>35</v>
      </c>
      <c r="W21" s="10">
        <v>35</v>
      </c>
      <c r="X21" s="10">
        <v>35</v>
      </c>
      <c r="Y21" s="10">
        <v>35</v>
      </c>
      <c r="Z21" s="10"/>
      <c r="AA21" s="63"/>
      <c r="AB21" s="68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</row>
    <row r="22" spans="1:90" x14ac:dyDescent="0.15">
      <c r="A22" s="8" t="s">
        <v>2</v>
      </c>
      <c r="B22" s="33"/>
      <c r="C22" s="33"/>
      <c r="D22" s="33"/>
      <c r="E22" s="33"/>
      <c r="F22" s="1"/>
      <c r="G22" s="1"/>
      <c r="H22" s="1"/>
      <c r="I22" s="1"/>
      <c r="J22" s="1"/>
      <c r="K22" s="1"/>
      <c r="L22" s="1"/>
      <c r="M22" s="1"/>
      <c r="N22" s="1"/>
      <c r="O22" s="77"/>
      <c r="P22" s="67"/>
      <c r="Q22" s="1"/>
      <c r="R22" s="1"/>
      <c r="S22" s="1"/>
      <c r="T22" s="1">
        <v>4</v>
      </c>
      <c r="U22" s="1">
        <v>30</v>
      </c>
      <c r="V22" s="1">
        <v>31</v>
      </c>
      <c r="W22" s="1">
        <v>31</v>
      </c>
      <c r="X22" s="1">
        <v>30</v>
      </c>
      <c r="Y22" s="1">
        <v>15</v>
      </c>
      <c r="Z22" s="1"/>
      <c r="AA22" s="62"/>
      <c r="AB22" s="67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</row>
    <row r="23" spans="1:90" x14ac:dyDescent="0.15">
      <c r="B23" s="32"/>
      <c r="C23" s="32"/>
      <c r="D23" s="32"/>
      <c r="E23" s="32"/>
      <c r="O23" s="52"/>
      <c r="P23" s="66"/>
      <c r="AB23" s="66"/>
    </row>
    <row r="24" spans="1:90" x14ac:dyDescent="0.15">
      <c r="A24" s="8" t="s">
        <v>8</v>
      </c>
      <c r="B24" s="33"/>
      <c r="C24" s="33"/>
      <c r="D24" s="33"/>
      <c r="E24" s="33"/>
      <c r="F24" s="1"/>
      <c r="G24" s="1"/>
      <c r="H24" s="1"/>
      <c r="I24" s="1"/>
      <c r="J24" s="1"/>
      <c r="K24" s="1"/>
      <c r="L24" s="1"/>
      <c r="M24" s="1"/>
      <c r="N24" s="1"/>
      <c r="O24" s="77"/>
      <c r="P24" s="67"/>
      <c r="Q24" s="1"/>
      <c r="R24" s="1"/>
      <c r="S24" s="1"/>
      <c r="T24" s="1">
        <v>27</v>
      </c>
      <c r="U24" s="1">
        <v>29</v>
      </c>
      <c r="V24" s="1">
        <v>29</v>
      </c>
      <c r="W24" s="1">
        <v>29</v>
      </c>
      <c r="X24" s="1">
        <v>29</v>
      </c>
      <c r="Y24" s="1">
        <v>15</v>
      </c>
      <c r="Z24" s="1"/>
      <c r="AA24" s="62"/>
      <c r="AB24" s="67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</row>
    <row r="25" spans="1:90" ht="28" x14ac:dyDescent="0.15">
      <c r="A25" s="9" t="s">
        <v>45</v>
      </c>
      <c r="B25" s="34"/>
      <c r="C25" s="34"/>
      <c r="D25" s="34"/>
      <c r="E25" s="34"/>
      <c r="F25" s="10"/>
      <c r="G25" s="10"/>
      <c r="H25" s="10"/>
      <c r="I25" s="10"/>
      <c r="J25" s="10"/>
      <c r="K25" s="10"/>
      <c r="L25" s="10"/>
      <c r="M25" s="10"/>
      <c r="N25" s="10"/>
      <c r="O25" s="77"/>
      <c r="P25" s="68"/>
      <c r="Q25" s="10"/>
      <c r="R25" s="10"/>
      <c r="S25" s="10"/>
      <c r="T25" s="10">
        <v>35</v>
      </c>
      <c r="U25" s="10">
        <v>35</v>
      </c>
      <c r="V25" s="10">
        <v>35</v>
      </c>
      <c r="W25" s="10">
        <v>35</v>
      </c>
      <c r="X25" s="10">
        <v>35</v>
      </c>
      <c r="Y25" s="10">
        <v>35</v>
      </c>
      <c r="Z25" s="10"/>
      <c r="AA25" s="63"/>
      <c r="AB25" s="68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91"/>
      <c r="CB25" s="91"/>
      <c r="CC25" s="91"/>
      <c r="CD25" s="91">
        <v>25</v>
      </c>
      <c r="CE25" s="91"/>
      <c r="CF25" s="91"/>
      <c r="CG25" s="91"/>
      <c r="CH25" s="91"/>
      <c r="CI25" s="91"/>
      <c r="CJ25" s="91"/>
      <c r="CK25" s="91"/>
      <c r="CL25" s="91"/>
    </row>
    <row r="26" spans="1:90" x14ac:dyDescent="0.15">
      <c r="A26" s="8" t="s">
        <v>2</v>
      </c>
      <c r="B26" s="33"/>
      <c r="C26" s="33"/>
      <c r="D26" s="33"/>
      <c r="E26" s="33"/>
      <c r="F26" s="1"/>
      <c r="G26" s="1"/>
      <c r="H26" s="1"/>
      <c r="I26" s="1"/>
      <c r="J26" s="1"/>
      <c r="K26" s="1"/>
      <c r="L26" s="1"/>
      <c r="M26" s="1"/>
      <c r="N26" s="1"/>
      <c r="O26" s="77"/>
      <c r="P26" s="67"/>
      <c r="Q26" s="1"/>
      <c r="R26" s="1"/>
      <c r="S26" s="1"/>
      <c r="T26" s="1">
        <v>4</v>
      </c>
      <c r="U26" s="1">
        <v>30</v>
      </c>
      <c r="V26" s="1">
        <v>31</v>
      </c>
      <c r="W26" s="1">
        <v>31</v>
      </c>
      <c r="X26" s="1">
        <v>30</v>
      </c>
      <c r="Y26" s="1">
        <v>15</v>
      </c>
      <c r="Z26" s="1"/>
      <c r="AA26" s="62"/>
      <c r="AB26" s="67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90"/>
      <c r="CB26" s="90"/>
      <c r="CC26" s="90"/>
      <c r="CD26" s="90">
        <v>30</v>
      </c>
      <c r="CE26" s="90"/>
      <c r="CF26" s="90"/>
      <c r="CG26" s="90"/>
      <c r="CH26" s="90"/>
      <c r="CI26" s="90"/>
      <c r="CJ26" s="90"/>
      <c r="CK26" s="90"/>
      <c r="CL26" s="90"/>
    </row>
    <row r="27" spans="1:90" x14ac:dyDescent="0.15">
      <c r="B27" s="32"/>
      <c r="C27" s="32"/>
      <c r="D27" s="32"/>
      <c r="E27" s="32"/>
      <c r="O27" s="52"/>
      <c r="P27" s="66"/>
      <c r="AB27" s="66"/>
    </row>
    <row r="28" spans="1:90" x14ac:dyDescent="0.15">
      <c r="A28" s="8" t="s">
        <v>8</v>
      </c>
      <c r="B28" s="33"/>
      <c r="C28" s="33"/>
      <c r="D28" s="33"/>
      <c r="E28" s="33"/>
      <c r="F28" s="1"/>
      <c r="G28" s="1"/>
      <c r="H28" s="1"/>
      <c r="I28" s="1"/>
      <c r="J28" s="1"/>
      <c r="K28" s="1"/>
      <c r="L28" s="1"/>
      <c r="M28" s="1"/>
      <c r="N28" s="1"/>
      <c r="O28" s="77"/>
      <c r="P28" s="67"/>
      <c r="Q28" s="1"/>
      <c r="R28" s="1"/>
      <c r="S28" s="1"/>
      <c r="T28" s="1"/>
      <c r="U28" s="1"/>
      <c r="V28" s="1"/>
      <c r="W28" s="1"/>
      <c r="X28" s="1"/>
      <c r="Y28" s="1">
        <v>16</v>
      </c>
      <c r="Z28" s="1">
        <v>30</v>
      </c>
      <c r="AA28" s="62">
        <v>1</v>
      </c>
      <c r="AB28" s="67"/>
      <c r="AC28" s="1"/>
      <c r="AD28" s="1"/>
      <c r="AE28" s="1"/>
      <c r="AF28" s="1">
        <v>15</v>
      </c>
      <c r="AG28" s="1"/>
      <c r="AH28" s="1"/>
      <c r="AI28" s="1"/>
      <c r="AJ28" s="1"/>
      <c r="AK28" s="1"/>
      <c r="AL28" s="1">
        <v>15</v>
      </c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</row>
    <row r="29" spans="1:90" ht="28" x14ac:dyDescent="0.15">
      <c r="A29" s="9" t="s">
        <v>26</v>
      </c>
      <c r="B29" s="34"/>
      <c r="C29" s="34"/>
      <c r="D29" s="34"/>
      <c r="E29" s="34"/>
      <c r="F29" s="10"/>
      <c r="G29" s="10"/>
      <c r="H29" s="10"/>
      <c r="I29" s="10"/>
      <c r="J29" s="10"/>
      <c r="K29" s="10"/>
      <c r="L29" s="10"/>
      <c r="M29" s="10"/>
      <c r="N29" s="10"/>
      <c r="O29" s="77"/>
      <c r="P29" s="68"/>
      <c r="Q29" s="10"/>
      <c r="R29" s="10"/>
      <c r="S29" s="10"/>
      <c r="T29" s="10"/>
      <c r="U29" s="10"/>
      <c r="V29" s="10"/>
      <c r="W29" s="10"/>
      <c r="X29" s="10"/>
      <c r="Y29" s="10">
        <v>40</v>
      </c>
      <c r="Z29" s="10">
        <v>40</v>
      </c>
      <c r="AA29" s="63">
        <v>60</v>
      </c>
      <c r="AB29" s="68">
        <v>60</v>
      </c>
      <c r="AC29" s="10">
        <v>60</v>
      </c>
      <c r="AD29" s="10">
        <v>60</v>
      </c>
      <c r="AE29" s="10"/>
      <c r="AF29" s="10">
        <v>100</v>
      </c>
      <c r="AG29" s="10">
        <v>100</v>
      </c>
      <c r="AH29" s="10">
        <v>99</v>
      </c>
      <c r="AI29" s="10">
        <v>99</v>
      </c>
      <c r="AJ29" s="10">
        <v>99</v>
      </c>
      <c r="AK29" s="10">
        <v>99</v>
      </c>
      <c r="AL29" s="10">
        <v>50</v>
      </c>
      <c r="AM29" s="10">
        <v>60</v>
      </c>
      <c r="AN29" s="10">
        <v>60</v>
      </c>
      <c r="AO29" s="10">
        <v>60</v>
      </c>
      <c r="AP29" s="10">
        <v>60</v>
      </c>
      <c r="AQ29" s="10">
        <v>60</v>
      </c>
      <c r="AR29" s="10">
        <v>100</v>
      </c>
      <c r="AS29" s="10">
        <v>100</v>
      </c>
      <c r="AT29" s="10">
        <v>100</v>
      </c>
      <c r="AU29" s="10">
        <v>100</v>
      </c>
      <c r="AV29" s="10">
        <v>100</v>
      </c>
      <c r="AW29" s="10">
        <v>100</v>
      </c>
      <c r="AX29" s="10">
        <v>60</v>
      </c>
      <c r="AY29" s="10">
        <v>60</v>
      </c>
      <c r="AZ29" s="10">
        <v>60</v>
      </c>
      <c r="BA29" s="10">
        <v>60</v>
      </c>
      <c r="BB29" s="10">
        <v>60</v>
      </c>
      <c r="BC29" s="10">
        <v>60</v>
      </c>
      <c r="BD29" s="10">
        <v>60</v>
      </c>
      <c r="BE29" s="10">
        <v>100</v>
      </c>
      <c r="BF29" s="10">
        <v>100</v>
      </c>
      <c r="BG29" s="10">
        <v>41</v>
      </c>
      <c r="BH29" s="10">
        <v>90</v>
      </c>
      <c r="BI29" s="10">
        <v>100</v>
      </c>
      <c r="BJ29" s="10">
        <v>60</v>
      </c>
      <c r="BK29" s="10">
        <v>60</v>
      </c>
      <c r="BL29" s="10">
        <v>60</v>
      </c>
      <c r="BM29" s="10">
        <v>60</v>
      </c>
      <c r="BN29" s="10">
        <v>60</v>
      </c>
      <c r="BO29" s="10">
        <v>60</v>
      </c>
      <c r="BP29" s="10">
        <v>60</v>
      </c>
      <c r="BQ29" s="10">
        <v>80</v>
      </c>
      <c r="BR29" s="10">
        <v>90</v>
      </c>
      <c r="BS29" s="10">
        <v>90</v>
      </c>
      <c r="BT29" s="10">
        <v>90</v>
      </c>
      <c r="BU29" s="10">
        <v>30</v>
      </c>
      <c r="BV29" s="10">
        <v>60</v>
      </c>
      <c r="BW29" s="10">
        <v>60</v>
      </c>
      <c r="BX29" s="10">
        <v>60</v>
      </c>
      <c r="BY29" s="10">
        <v>60</v>
      </c>
      <c r="BZ29" s="10">
        <v>60</v>
      </c>
      <c r="CA29" s="91">
        <v>60</v>
      </c>
      <c r="CB29" s="91">
        <v>90</v>
      </c>
      <c r="CC29" s="91">
        <v>90</v>
      </c>
      <c r="CD29" s="91">
        <v>90</v>
      </c>
      <c r="CE29" s="91">
        <v>60</v>
      </c>
      <c r="CF29" s="91">
        <v>60</v>
      </c>
      <c r="CG29" s="91">
        <v>60</v>
      </c>
      <c r="CH29" s="91">
        <v>50</v>
      </c>
      <c r="CI29" s="91">
        <v>55</v>
      </c>
      <c r="CJ29" s="91">
        <v>60</v>
      </c>
      <c r="CK29" s="91">
        <v>60</v>
      </c>
      <c r="CL29" s="91">
        <v>60</v>
      </c>
    </row>
    <row r="30" spans="1:90" x14ac:dyDescent="0.15">
      <c r="A30" s="8" t="s">
        <v>2</v>
      </c>
      <c r="B30" s="33"/>
      <c r="C30" s="33"/>
      <c r="D30" s="33"/>
      <c r="E30" s="33"/>
      <c r="F30" s="1"/>
      <c r="G30" s="1"/>
      <c r="H30" s="1"/>
      <c r="I30" s="1"/>
      <c r="J30" s="1"/>
      <c r="K30" s="1"/>
      <c r="L30" s="1"/>
      <c r="M30" s="1"/>
      <c r="N30" s="1"/>
      <c r="O30" s="77"/>
      <c r="P30" s="67"/>
      <c r="Q30" s="1"/>
      <c r="R30" s="1"/>
      <c r="S30" s="1"/>
      <c r="T30" s="1"/>
      <c r="U30" s="1"/>
      <c r="V30" s="1"/>
      <c r="W30" s="1"/>
      <c r="X30" s="1"/>
      <c r="Y30" s="1">
        <v>16</v>
      </c>
      <c r="Z30" s="1">
        <v>30</v>
      </c>
      <c r="AA30" s="62">
        <v>31</v>
      </c>
      <c r="AB30" s="67">
        <v>31</v>
      </c>
      <c r="AC30" s="1">
        <v>28</v>
      </c>
      <c r="AD30" s="1">
        <v>31</v>
      </c>
      <c r="AE30" s="1"/>
      <c r="AF30" s="1">
        <v>16</v>
      </c>
      <c r="AG30" s="1">
        <v>30</v>
      </c>
      <c r="AH30" s="1">
        <v>31</v>
      </c>
      <c r="AI30" s="1">
        <v>31</v>
      </c>
      <c r="AJ30" s="1">
        <v>30</v>
      </c>
      <c r="AK30" s="1">
        <v>31</v>
      </c>
      <c r="AL30" s="1">
        <v>15</v>
      </c>
      <c r="AM30" s="1">
        <v>31</v>
      </c>
      <c r="AN30" s="1">
        <v>31</v>
      </c>
      <c r="AO30" s="1">
        <v>28</v>
      </c>
      <c r="AP30" s="1">
        <v>31</v>
      </c>
      <c r="AQ30" s="1">
        <v>30</v>
      </c>
      <c r="AR30" s="1">
        <v>31</v>
      </c>
      <c r="AS30" s="1">
        <v>30</v>
      </c>
      <c r="AT30" s="1">
        <v>31</v>
      </c>
      <c r="AU30" s="1">
        <v>31</v>
      </c>
      <c r="AV30" s="1">
        <v>30</v>
      </c>
      <c r="AW30" s="1">
        <v>30</v>
      </c>
      <c r="AX30" s="1">
        <v>30</v>
      </c>
      <c r="AY30" s="1">
        <v>31</v>
      </c>
      <c r="AZ30" s="1">
        <v>31</v>
      </c>
      <c r="BA30" s="1">
        <v>29</v>
      </c>
      <c r="BB30" s="1">
        <v>31</v>
      </c>
      <c r="BC30" s="1">
        <v>30</v>
      </c>
      <c r="BD30" s="1">
        <v>31</v>
      </c>
      <c r="BE30" s="1">
        <v>30</v>
      </c>
      <c r="BF30" s="1">
        <v>31</v>
      </c>
      <c r="BG30" s="1">
        <v>31</v>
      </c>
      <c r="BH30" s="1">
        <v>30</v>
      </c>
      <c r="BI30" s="1">
        <v>31</v>
      </c>
      <c r="BJ30" s="1">
        <v>30</v>
      </c>
      <c r="BK30" s="1">
        <v>31</v>
      </c>
      <c r="BL30" s="1">
        <v>31</v>
      </c>
      <c r="BM30" s="1">
        <v>28</v>
      </c>
      <c r="BN30" s="1">
        <v>31</v>
      </c>
      <c r="BO30" s="1">
        <v>30</v>
      </c>
      <c r="BP30" s="1">
        <v>31</v>
      </c>
      <c r="BQ30" s="1">
        <v>30</v>
      </c>
      <c r="BR30" s="1">
        <v>31</v>
      </c>
      <c r="BS30" s="1">
        <v>31</v>
      </c>
      <c r="BT30" s="1">
        <v>30</v>
      </c>
      <c r="BU30" s="1">
        <v>31</v>
      </c>
      <c r="BV30" s="1">
        <v>30</v>
      </c>
      <c r="BW30" s="1">
        <v>31</v>
      </c>
      <c r="BX30" s="1">
        <v>31</v>
      </c>
      <c r="BY30" s="1">
        <v>28</v>
      </c>
      <c r="BZ30" s="1">
        <v>31</v>
      </c>
      <c r="CA30" s="90">
        <v>30</v>
      </c>
      <c r="CB30" s="90">
        <v>31</v>
      </c>
      <c r="CC30" s="90">
        <v>30</v>
      </c>
      <c r="CD30" s="90">
        <v>30</v>
      </c>
      <c r="CE30" s="90">
        <v>31</v>
      </c>
      <c r="CF30" s="90">
        <v>30</v>
      </c>
      <c r="CG30" s="90">
        <v>31</v>
      </c>
      <c r="CH30" s="90">
        <v>30</v>
      </c>
      <c r="CI30" s="90">
        <v>31</v>
      </c>
      <c r="CJ30" s="90">
        <v>31</v>
      </c>
      <c r="CK30" s="90">
        <v>28</v>
      </c>
      <c r="CL30" s="90">
        <v>31</v>
      </c>
    </row>
    <row r="31" spans="1:90" x14ac:dyDescent="0.15">
      <c r="B31" s="32"/>
      <c r="C31" s="32"/>
      <c r="D31" s="32"/>
      <c r="E31" s="32"/>
      <c r="O31" s="52"/>
      <c r="P31" s="66"/>
      <c r="AB31" s="66"/>
    </row>
    <row r="32" spans="1:90" x14ac:dyDescent="0.15">
      <c r="A32" s="8" t="s">
        <v>8</v>
      </c>
      <c r="B32" s="33"/>
      <c r="C32" s="33"/>
      <c r="D32" s="33"/>
      <c r="E32" s="33"/>
      <c r="F32" s="1"/>
      <c r="G32" s="1"/>
      <c r="H32" s="1"/>
      <c r="I32" s="1"/>
      <c r="J32" s="1"/>
      <c r="K32" s="1"/>
      <c r="L32" s="1"/>
      <c r="M32" s="1"/>
      <c r="N32" s="1"/>
      <c r="O32" s="77"/>
      <c r="P32" s="67"/>
      <c r="Q32" s="1"/>
      <c r="R32" s="1"/>
      <c r="S32" s="1"/>
      <c r="T32" s="1"/>
      <c r="U32" s="1"/>
      <c r="V32" s="1"/>
      <c r="W32" s="1"/>
      <c r="X32" s="1"/>
      <c r="Y32" s="1"/>
      <c r="Z32" s="1"/>
      <c r="AA32" s="62"/>
      <c r="AB32" s="67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</row>
    <row r="33" spans="1:90" ht="28" x14ac:dyDescent="0.15">
      <c r="A33" s="9" t="s">
        <v>27</v>
      </c>
      <c r="B33" s="34"/>
      <c r="C33" s="34"/>
      <c r="D33" s="34"/>
      <c r="E33" s="34"/>
      <c r="F33" s="10"/>
      <c r="G33" s="10"/>
      <c r="H33" s="10"/>
      <c r="I33" s="10"/>
      <c r="J33" s="10"/>
      <c r="K33" s="10"/>
      <c r="L33" s="10"/>
      <c r="M33" s="10"/>
      <c r="N33" s="10"/>
      <c r="O33" s="77"/>
      <c r="P33" s="68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63"/>
      <c r="AB33" s="6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</row>
    <row r="34" spans="1:90" x14ac:dyDescent="0.15">
      <c r="A34" s="8" t="s">
        <v>2</v>
      </c>
      <c r="B34" s="33"/>
      <c r="C34" s="33"/>
      <c r="D34" s="33"/>
      <c r="E34" s="33"/>
      <c r="F34" s="1"/>
      <c r="G34" s="1"/>
      <c r="H34" s="1"/>
      <c r="I34" s="1"/>
      <c r="J34" s="1"/>
      <c r="K34" s="1"/>
      <c r="L34" s="1"/>
      <c r="M34" s="1"/>
      <c r="N34" s="1"/>
      <c r="O34" s="77"/>
      <c r="P34" s="67"/>
      <c r="Q34" s="1"/>
      <c r="R34" s="1"/>
      <c r="S34" s="1"/>
      <c r="T34" s="1"/>
      <c r="U34" s="1"/>
      <c r="V34" s="1"/>
      <c r="W34" s="1"/>
      <c r="X34" s="1"/>
      <c r="Y34" s="1"/>
      <c r="Z34" s="1"/>
      <c r="AA34" s="62"/>
      <c r="AB34" s="67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</row>
    <row r="35" spans="1:90" x14ac:dyDescent="0.15">
      <c r="B35" s="32"/>
      <c r="C35" s="32"/>
      <c r="D35" s="32"/>
      <c r="E35" s="32"/>
      <c r="O35" s="52"/>
      <c r="P35" s="66"/>
      <c r="AB35" s="66"/>
    </row>
    <row r="36" spans="1:90" x14ac:dyDescent="0.15">
      <c r="A36" s="8" t="s">
        <v>8</v>
      </c>
      <c r="B36" s="33"/>
      <c r="C36" s="33"/>
      <c r="D36" s="33"/>
      <c r="E36" s="33"/>
      <c r="F36" s="1"/>
      <c r="G36" s="1"/>
      <c r="H36" s="1"/>
      <c r="I36" s="1"/>
      <c r="J36" s="1"/>
      <c r="K36" s="1"/>
      <c r="L36" s="1"/>
      <c r="M36" s="1"/>
      <c r="N36" s="1"/>
      <c r="O36" s="77"/>
      <c r="P36" s="67"/>
      <c r="Q36" s="1"/>
      <c r="R36" s="1"/>
      <c r="S36" s="1"/>
      <c r="T36" s="1"/>
      <c r="U36" s="1"/>
      <c r="V36" s="1"/>
      <c r="W36" s="1"/>
      <c r="X36" s="1"/>
      <c r="Y36" s="1"/>
      <c r="Z36" s="1"/>
      <c r="AA36" s="62"/>
      <c r="AB36" s="67"/>
      <c r="AC36" s="1"/>
      <c r="AD36" s="1"/>
      <c r="AE36" s="1"/>
      <c r="AF36" s="1">
        <v>15</v>
      </c>
      <c r="AG36" s="1"/>
      <c r="AH36" s="1"/>
      <c r="AI36" s="1"/>
      <c r="AJ36" s="1"/>
      <c r="AK36" s="1"/>
      <c r="AL36" s="1"/>
      <c r="AM36" s="1">
        <v>16</v>
      </c>
      <c r="AN36" s="1"/>
      <c r="AO36" s="1"/>
      <c r="AP36" s="1"/>
      <c r="AQ36" s="1"/>
      <c r="AR36" s="1"/>
      <c r="AS36" s="1"/>
      <c r="AT36" s="1"/>
      <c r="AU36" s="1"/>
      <c r="AV36" s="1"/>
      <c r="AW36" s="1">
        <v>26</v>
      </c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</row>
    <row r="37" spans="1:90" ht="28" x14ac:dyDescent="0.15">
      <c r="A37" s="9" t="s">
        <v>42</v>
      </c>
      <c r="B37" s="34"/>
      <c r="C37" s="34"/>
      <c r="D37" s="34"/>
      <c r="E37" s="34"/>
      <c r="F37" s="10"/>
      <c r="G37" s="10"/>
      <c r="H37" s="10"/>
      <c r="I37" s="10"/>
      <c r="J37" s="10"/>
      <c r="K37" s="10"/>
      <c r="L37" s="10"/>
      <c r="M37" s="10"/>
      <c r="N37" s="10"/>
      <c r="O37" s="77"/>
      <c r="P37" s="68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63"/>
      <c r="AB37" s="68"/>
      <c r="AC37" s="10"/>
      <c r="AD37" s="10"/>
      <c r="AE37" s="10"/>
      <c r="AF37" s="10">
        <v>197</v>
      </c>
      <c r="AG37" s="10">
        <v>197</v>
      </c>
      <c r="AH37" s="10">
        <v>350</v>
      </c>
      <c r="AI37" s="10">
        <v>350</v>
      </c>
      <c r="AJ37" s="10">
        <v>350</v>
      </c>
      <c r="AK37" s="10">
        <v>350</v>
      </c>
      <c r="AL37" s="10"/>
      <c r="AM37" s="10">
        <v>400</v>
      </c>
      <c r="AN37" s="10"/>
      <c r="AO37" s="10"/>
      <c r="AP37" s="10"/>
      <c r="AQ37" s="10"/>
      <c r="AR37" s="10">
        <v>197</v>
      </c>
      <c r="AS37" s="10">
        <v>350</v>
      </c>
      <c r="AT37" s="10">
        <v>500</v>
      </c>
      <c r="AU37" s="10">
        <v>500</v>
      </c>
      <c r="AV37" s="10">
        <v>500</v>
      </c>
      <c r="AW37" s="10">
        <v>500</v>
      </c>
      <c r="AX37" s="10"/>
      <c r="AY37" s="10"/>
      <c r="AZ37" s="10">
        <v>200</v>
      </c>
      <c r="BA37" s="10">
        <v>200</v>
      </c>
      <c r="BB37" s="10"/>
      <c r="BC37" s="10"/>
      <c r="BD37" s="10">
        <v>300</v>
      </c>
      <c r="BE37" s="10">
        <v>350</v>
      </c>
      <c r="BF37" s="10">
        <v>400</v>
      </c>
      <c r="BG37" s="10">
        <v>500</v>
      </c>
      <c r="BH37" s="10">
        <v>500</v>
      </c>
      <c r="BI37" s="10">
        <v>350</v>
      </c>
      <c r="BJ37" s="10">
        <v>350</v>
      </c>
      <c r="BK37" s="10"/>
      <c r="BL37" s="10">
        <v>200</v>
      </c>
      <c r="BM37" s="10">
        <v>200</v>
      </c>
      <c r="BN37" s="10"/>
      <c r="BO37" s="10">
        <v>200</v>
      </c>
      <c r="BP37" s="10">
        <v>200</v>
      </c>
      <c r="BQ37" s="10">
        <v>250</v>
      </c>
      <c r="BR37" s="10">
        <v>250</v>
      </c>
      <c r="BS37" s="10">
        <v>350</v>
      </c>
      <c r="BT37" s="10">
        <v>350</v>
      </c>
      <c r="BU37" s="10">
        <v>350</v>
      </c>
      <c r="BV37" s="10"/>
      <c r="BW37" s="10"/>
      <c r="BX37" s="10"/>
      <c r="BY37" s="10"/>
      <c r="BZ37" s="10">
        <v>0</v>
      </c>
      <c r="CA37" s="91">
        <v>75</v>
      </c>
      <c r="CB37" s="91">
        <v>75</v>
      </c>
      <c r="CC37" s="91">
        <v>75</v>
      </c>
      <c r="CD37" s="91">
        <v>700</v>
      </c>
      <c r="CE37" s="91">
        <v>700</v>
      </c>
      <c r="CF37" s="91">
        <v>700</v>
      </c>
      <c r="CG37" s="91">
        <v>700</v>
      </c>
      <c r="CH37" s="91"/>
      <c r="CI37" s="91"/>
      <c r="CJ37" s="91">
        <v>200</v>
      </c>
      <c r="CK37" s="91">
        <v>200</v>
      </c>
      <c r="CL37" s="91">
        <v>200</v>
      </c>
    </row>
    <row r="38" spans="1:90" x14ac:dyDescent="0.15">
      <c r="A38" s="8" t="s">
        <v>2</v>
      </c>
      <c r="B38" s="33"/>
      <c r="C38" s="33"/>
      <c r="D38" s="33"/>
      <c r="E38" s="33"/>
      <c r="F38" s="1"/>
      <c r="G38" s="1"/>
      <c r="H38" s="1"/>
      <c r="I38" s="1"/>
      <c r="J38" s="1"/>
      <c r="K38" s="1"/>
      <c r="L38" s="1"/>
      <c r="M38" s="1"/>
      <c r="N38" s="1"/>
      <c r="O38" s="77"/>
      <c r="P38" s="67"/>
      <c r="Q38" s="1"/>
      <c r="R38" s="1"/>
      <c r="S38" s="1"/>
      <c r="T38" s="1"/>
      <c r="U38" s="1"/>
      <c r="V38" s="1"/>
      <c r="W38" s="1"/>
      <c r="X38" s="1"/>
      <c r="Y38" s="1"/>
      <c r="Z38" s="1"/>
      <c r="AA38" s="62"/>
      <c r="AB38" s="67"/>
      <c r="AC38" s="1"/>
      <c r="AD38" s="1"/>
      <c r="AE38" s="1"/>
      <c r="AF38" s="1">
        <v>16</v>
      </c>
      <c r="AG38" s="1">
        <v>30</v>
      </c>
      <c r="AH38" s="1">
        <v>31</v>
      </c>
      <c r="AI38" s="1">
        <v>31</v>
      </c>
      <c r="AJ38" s="1">
        <v>30</v>
      </c>
      <c r="AK38" s="1">
        <v>31</v>
      </c>
      <c r="AL38" s="1"/>
      <c r="AM38" s="1">
        <v>15</v>
      </c>
      <c r="AN38" s="1"/>
      <c r="AO38" s="1"/>
      <c r="AP38" s="1"/>
      <c r="AQ38" s="1"/>
      <c r="AR38" s="1">
        <v>31</v>
      </c>
      <c r="AS38" s="1">
        <v>30</v>
      </c>
      <c r="AT38" s="1">
        <v>31</v>
      </c>
      <c r="AU38" s="1">
        <v>31</v>
      </c>
      <c r="AV38" s="1">
        <v>30</v>
      </c>
      <c r="AW38" s="1">
        <v>26</v>
      </c>
      <c r="AX38" s="1"/>
      <c r="AY38" s="1"/>
      <c r="AZ38" s="1">
        <v>31</v>
      </c>
      <c r="BA38" s="1">
        <v>29</v>
      </c>
      <c r="BB38" s="1"/>
      <c r="BC38" s="1"/>
      <c r="BD38" s="1">
        <v>31</v>
      </c>
      <c r="BE38" s="1">
        <v>30</v>
      </c>
      <c r="BF38" s="1">
        <v>31</v>
      </c>
      <c r="BG38" s="1">
        <v>31</v>
      </c>
      <c r="BH38" s="1">
        <v>30</v>
      </c>
      <c r="BI38" s="1">
        <v>31</v>
      </c>
      <c r="BJ38" s="1">
        <v>30</v>
      </c>
      <c r="BK38" s="1"/>
      <c r="BL38" s="1">
        <v>31</v>
      </c>
      <c r="BM38" s="1">
        <v>28</v>
      </c>
      <c r="BN38" s="1"/>
      <c r="BO38" s="1">
        <v>30</v>
      </c>
      <c r="BP38" s="1">
        <v>31</v>
      </c>
      <c r="BQ38" s="1">
        <v>30</v>
      </c>
      <c r="BR38" s="1">
        <v>31</v>
      </c>
      <c r="BS38" s="1">
        <v>31</v>
      </c>
      <c r="BT38" s="1">
        <v>30</v>
      </c>
      <c r="BU38" s="1">
        <v>15</v>
      </c>
      <c r="BV38" s="1"/>
      <c r="BW38" s="1"/>
      <c r="BX38" s="1"/>
      <c r="BY38" s="1"/>
      <c r="BZ38" s="1">
        <v>31</v>
      </c>
      <c r="CA38" s="90">
        <v>30</v>
      </c>
      <c r="CB38" s="90">
        <v>31</v>
      </c>
      <c r="CC38" s="90">
        <v>30</v>
      </c>
      <c r="CD38" s="90">
        <v>30</v>
      </c>
      <c r="CE38" s="90">
        <v>31</v>
      </c>
      <c r="CF38" s="90">
        <v>30</v>
      </c>
      <c r="CG38" s="90">
        <v>7</v>
      </c>
      <c r="CH38" s="90">
        <v>30</v>
      </c>
      <c r="CI38" s="90">
        <v>31</v>
      </c>
      <c r="CJ38" s="90">
        <v>31</v>
      </c>
      <c r="CK38" s="90">
        <v>28</v>
      </c>
      <c r="CL38" s="90">
        <v>31</v>
      </c>
    </row>
    <row r="39" spans="1:90" x14ac:dyDescent="0.15">
      <c r="B39" s="32"/>
      <c r="C39" s="32"/>
      <c r="D39" s="32"/>
      <c r="E39" s="32"/>
      <c r="O39" s="52"/>
      <c r="P39" s="66"/>
      <c r="AB39" s="66"/>
    </row>
    <row r="40" spans="1:90" x14ac:dyDescent="0.15">
      <c r="A40" s="8" t="s">
        <v>8</v>
      </c>
      <c r="B40" s="33"/>
      <c r="C40" s="33"/>
      <c r="D40" s="33"/>
      <c r="E40" s="33"/>
      <c r="F40" s="1"/>
      <c r="G40" s="1"/>
      <c r="H40" s="1"/>
      <c r="I40" s="1"/>
      <c r="J40" s="1"/>
      <c r="K40" s="1"/>
      <c r="L40" s="1"/>
      <c r="M40" s="1"/>
      <c r="N40" s="1"/>
      <c r="O40" s="77"/>
      <c r="P40" s="67"/>
      <c r="Q40" s="1"/>
      <c r="R40" s="1"/>
      <c r="S40" s="1"/>
      <c r="T40" s="1"/>
      <c r="U40" s="1"/>
      <c r="V40" s="1"/>
      <c r="W40" s="1"/>
      <c r="X40" s="1"/>
      <c r="Y40" s="1"/>
      <c r="Z40" s="1"/>
      <c r="AA40" s="62"/>
      <c r="AB40" s="67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</row>
    <row r="41" spans="1:90" ht="28" x14ac:dyDescent="0.15">
      <c r="A41" s="9" t="s">
        <v>44</v>
      </c>
      <c r="B41" s="34"/>
      <c r="C41" s="34"/>
      <c r="D41" s="34"/>
      <c r="E41" s="34"/>
      <c r="F41" s="10"/>
      <c r="G41" s="10"/>
      <c r="H41" s="10"/>
      <c r="I41" s="10"/>
      <c r="J41" s="10"/>
      <c r="K41" s="10"/>
      <c r="L41" s="10"/>
      <c r="M41" s="10"/>
      <c r="N41" s="10"/>
      <c r="O41" s="77"/>
      <c r="P41" s="68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63"/>
      <c r="AB41" s="68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>
        <v>220</v>
      </c>
      <c r="AO41" s="10">
        <v>220</v>
      </c>
      <c r="AP41" s="10">
        <v>220</v>
      </c>
      <c r="AQ41" s="10">
        <v>220</v>
      </c>
      <c r="AR41" s="10"/>
      <c r="AS41" s="10">
        <v>150</v>
      </c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</row>
    <row r="42" spans="1:90" x14ac:dyDescent="0.15">
      <c r="A42" s="8" t="s">
        <v>2</v>
      </c>
      <c r="B42" s="33"/>
      <c r="C42" s="33"/>
      <c r="D42" s="33"/>
      <c r="E42" s="33"/>
      <c r="F42" s="1"/>
      <c r="G42" s="1"/>
      <c r="H42" s="1"/>
      <c r="I42" s="1"/>
      <c r="J42" s="1"/>
      <c r="K42" s="1"/>
      <c r="L42" s="1"/>
      <c r="M42" s="1"/>
      <c r="N42" s="1"/>
      <c r="O42" s="77"/>
      <c r="P42" s="67"/>
      <c r="Q42" s="1"/>
      <c r="R42" s="1"/>
      <c r="S42" s="1"/>
      <c r="T42" s="1"/>
      <c r="U42" s="1"/>
      <c r="V42" s="1"/>
      <c r="W42" s="1"/>
      <c r="X42" s="1"/>
      <c r="Y42" s="1"/>
      <c r="Z42" s="1"/>
      <c r="AA42" s="62"/>
      <c r="AB42" s="67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>
        <v>31</v>
      </c>
      <c r="AO42" s="1">
        <v>28</v>
      </c>
      <c r="AP42" s="1">
        <v>31</v>
      </c>
      <c r="AQ42" s="1">
        <v>30</v>
      </c>
      <c r="AR42" s="1"/>
      <c r="AS42" s="1">
        <v>30</v>
      </c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</row>
    <row r="43" spans="1:90" x14ac:dyDescent="0.15">
      <c r="B43" s="32"/>
      <c r="C43" s="32"/>
      <c r="D43" s="32"/>
      <c r="E43" s="32"/>
      <c r="O43" s="52"/>
      <c r="P43" s="66"/>
      <c r="AB43" s="66"/>
    </row>
    <row r="44" spans="1:90" x14ac:dyDescent="0.15">
      <c r="A44" s="8" t="s">
        <v>8</v>
      </c>
      <c r="B44" s="33"/>
      <c r="C44" s="33"/>
      <c r="D44" s="33"/>
      <c r="E44" s="33"/>
      <c r="F44" s="1"/>
      <c r="G44" s="1"/>
      <c r="H44" s="1"/>
      <c r="I44" s="1"/>
      <c r="J44" s="1"/>
      <c r="K44" s="1"/>
      <c r="L44" s="1"/>
      <c r="M44" s="1"/>
      <c r="N44" s="1"/>
      <c r="O44" s="77"/>
      <c r="P44" s="67"/>
      <c r="Q44" s="1"/>
      <c r="R44" s="1"/>
      <c r="S44" s="1"/>
      <c r="T44" s="1"/>
      <c r="U44" s="1"/>
      <c r="V44" s="1"/>
      <c r="W44" s="1"/>
      <c r="X44" s="1"/>
      <c r="Y44" s="1"/>
      <c r="Z44" s="1"/>
      <c r="AA44" s="62"/>
      <c r="AB44" s="67"/>
      <c r="AC44" s="1"/>
      <c r="AD44" s="1"/>
      <c r="AE44" s="1"/>
      <c r="AF44" s="1">
        <v>15</v>
      </c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>
        <v>26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</row>
    <row r="45" spans="1:90" ht="28" x14ac:dyDescent="0.15">
      <c r="A45" s="9" t="s">
        <v>43</v>
      </c>
      <c r="B45" s="34"/>
      <c r="C45" s="34"/>
      <c r="D45" s="34"/>
      <c r="E45" s="34"/>
      <c r="F45" s="10"/>
      <c r="G45" s="10"/>
      <c r="H45" s="10"/>
      <c r="I45" s="10"/>
      <c r="J45" s="10"/>
      <c r="K45" s="10"/>
      <c r="L45" s="10"/>
      <c r="M45" s="10"/>
      <c r="N45" s="10"/>
      <c r="O45" s="77"/>
      <c r="P45" s="68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63"/>
      <c r="AB45" s="68"/>
      <c r="AC45" s="10"/>
      <c r="AD45" s="10"/>
      <c r="AE45" s="10"/>
      <c r="AF45" s="10">
        <v>180</v>
      </c>
      <c r="AG45" s="10">
        <v>186</v>
      </c>
      <c r="AH45" s="10">
        <v>386</v>
      </c>
      <c r="AI45" s="10">
        <v>386</v>
      </c>
      <c r="AJ45" s="10">
        <v>386</v>
      </c>
      <c r="AK45" s="10">
        <v>386</v>
      </c>
      <c r="AL45" s="10"/>
      <c r="AM45" s="10"/>
      <c r="AN45" s="10"/>
      <c r="AO45" s="10"/>
      <c r="AP45" s="10"/>
      <c r="AQ45" s="10"/>
      <c r="AR45" s="10">
        <v>180</v>
      </c>
      <c r="AS45" s="10"/>
      <c r="AT45" s="10">
        <v>250</v>
      </c>
      <c r="AU45" s="10">
        <v>250</v>
      </c>
      <c r="AV45" s="10">
        <v>250</v>
      </c>
      <c r="AW45" s="10">
        <v>250</v>
      </c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</row>
    <row r="46" spans="1:90" x14ac:dyDescent="0.15">
      <c r="A46" s="8" t="s">
        <v>2</v>
      </c>
      <c r="B46" s="33"/>
      <c r="C46" s="33"/>
      <c r="D46" s="33"/>
      <c r="E46" s="33"/>
      <c r="F46" s="1"/>
      <c r="G46" s="1"/>
      <c r="H46" s="1"/>
      <c r="I46" s="1"/>
      <c r="J46" s="1"/>
      <c r="K46" s="1"/>
      <c r="L46" s="1"/>
      <c r="M46" s="1"/>
      <c r="N46" s="1"/>
      <c r="O46" s="77"/>
      <c r="P46" s="67"/>
      <c r="Q46" s="1"/>
      <c r="R46" s="1"/>
      <c r="S46" s="1"/>
      <c r="T46" s="1"/>
      <c r="U46" s="1"/>
      <c r="V46" s="1"/>
      <c r="W46" s="1"/>
      <c r="X46" s="1"/>
      <c r="Y46" s="1"/>
      <c r="Z46" s="1"/>
      <c r="AA46" s="62"/>
      <c r="AB46" s="67"/>
      <c r="AC46" s="1"/>
      <c r="AD46" s="1"/>
      <c r="AE46" s="1"/>
      <c r="AF46" s="1">
        <v>16</v>
      </c>
      <c r="AG46" s="1">
        <v>30</v>
      </c>
      <c r="AH46" s="1">
        <v>31</v>
      </c>
      <c r="AI46" s="1">
        <v>31</v>
      </c>
      <c r="AJ46" s="1">
        <v>30</v>
      </c>
      <c r="AK46" s="1">
        <v>31</v>
      </c>
      <c r="AL46" s="1"/>
      <c r="AM46" s="1"/>
      <c r="AN46" s="1"/>
      <c r="AO46" s="1"/>
      <c r="AP46" s="1"/>
      <c r="AQ46" s="1"/>
      <c r="AR46" s="1">
        <v>31</v>
      </c>
      <c r="AS46" s="1"/>
      <c r="AT46" s="1">
        <v>31</v>
      </c>
      <c r="AU46" s="1">
        <v>31</v>
      </c>
      <c r="AV46" s="1">
        <v>30</v>
      </c>
      <c r="AW46" s="1">
        <v>26</v>
      </c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</row>
    <row r="47" spans="1:90" x14ac:dyDescent="0.15">
      <c r="B47" s="32"/>
      <c r="C47" s="32"/>
      <c r="D47" s="32"/>
      <c r="E47" s="32"/>
      <c r="O47" s="52"/>
      <c r="P47" s="66"/>
      <c r="AB47" s="66"/>
    </row>
    <row r="48" spans="1:90" x14ac:dyDescent="0.15">
      <c r="A48" s="8" t="s">
        <v>8</v>
      </c>
      <c r="B48" s="33"/>
      <c r="C48" s="33"/>
      <c r="D48" s="33"/>
      <c r="E48" s="33"/>
      <c r="F48" s="1"/>
      <c r="G48" s="1">
        <v>29</v>
      </c>
      <c r="H48" s="1"/>
      <c r="I48" s="1"/>
      <c r="J48" s="1"/>
      <c r="K48" s="1">
        <v>30</v>
      </c>
      <c r="L48" s="1"/>
      <c r="M48" s="1"/>
      <c r="N48" s="1"/>
      <c r="O48" s="77"/>
      <c r="P48" s="67">
        <v>1</v>
      </c>
      <c r="Q48" s="1">
        <v>14</v>
      </c>
      <c r="R48" s="1"/>
      <c r="S48" s="1"/>
      <c r="T48" s="1"/>
      <c r="U48" s="1"/>
      <c r="V48" s="1"/>
      <c r="W48" s="1"/>
      <c r="X48" s="1"/>
      <c r="Y48" s="1"/>
      <c r="Z48" s="1"/>
      <c r="AA48" s="62"/>
      <c r="AB48" s="67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</row>
    <row r="49" spans="1:90" ht="28" x14ac:dyDescent="0.15">
      <c r="A49" s="9" t="s">
        <v>13</v>
      </c>
      <c r="B49" s="34"/>
      <c r="C49" s="34"/>
      <c r="D49" s="34"/>
      <c r="E49" s="34"/>
      <c r="F49" s="10"/>
      <c r="G49" s="10">
        <v>50</v>
      </c>
      <c r="H49" s="10">
        <v>50</v>
      </c>
      <c r="I49" s="10">
        <v>50</v>
      </c>
      <c r="J49" s="10">
        <v>50</v>
      </c>
      <c r="K49" s="10">
        <v>50</v>
      </c>
      <c r="L49" s="10"/>
      <c r="M49" s="10"/>
      <c r="N49" s="10"/>
      <c r="O49" s="77">
        <v>50</v>
      </c>
      <c r="P49" s="68">
        <v>150</v>
      </c>
      <c r="Q49" s="10">
        <v>150</v>
      </c>
      <c r="R49" s="10"/>
      <c r="S49" s="10"/>
      <c r="T49" s="10"/>
      <c r="U49" s="10"/>
      <c r="V49" s="10"/>
      <c r="W49" s="10"/>
      <c r="X49" s="10"/>
      <c r="Y49" s="10"/>
      <c r="Z49" s="10"/>
      <c r="AA49" s="63"/>
      <c r="AB49" s="68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</row>
    <row r="50" spans="1:90" x14ac:dyDescent="0.15">
      <c r="A50" s="8" t="s">
        <v>2</v>
      </c>
      <c r="B50" s="33"/>
      <c r="C50" s="33"/>
      <c r="D50" s="33"/>
      <c r="E50" s="33"/>
      <c r="F50" s="1"/>
      <c r="G50" s="1">
        <v>2</v>
      </c>
      <c r="H50" s="1">
        <v>30</v>
      </c>
      <c r="I50" s="1">
        <v>31</v>
      </c>
      <c r="J50" s="1">
        <v>31</v>
      </c>
      <c r="K50" s="1">
        <v>30</v>
      </c>
      <c r="L50" s="1"/>
      <c r="M50" s="1"/>
      <c r="N50" s="1"/>
      <c r="O50" s="77">
        <f>SUM(F50:N50)</f>
        <v>124</v>
      </c>
      <c r="P50" s="67">
        <v>31</v>
      </c>
      <c r="Q50" s="1">
        <v>14</v>
      </c>
      <c r="R50" s="1"/>
      <c r="S50" s="1"/>
      <c r="T50" s="1"/>
      <c r="U50" s="1"/>
      <c r="V50" s="1"/>
      <c r="W50" s="1"/>
      <c r="X50" s="1"/>
      <c r="Y50" s="1"/>
      <c r="Z50" s="1"/>
      <c r="AA50" s="62"/>
      <c r="AB50" s="67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</row>
    <row r="51" spans="1:90" x14ac:dyDescent="0.15">
      <c r="B51" s="32"/>
      <c r="C51" s="32"/>
      <c r="D51" s="32"/>
      <c r="E51" s="32"/>
      <c r="O51" s="52"/>
      <c r="P51" s="66"/>
      <c r="AB51" s="66"/>
    </row>
    <row r="52" spans="1:90" x14ac:dyDescent="0.15">
      <c r="A52" s="8" t="s">
        <v>8</v>
      </c>
      <c r="B52" s="33"/>
      <c r="C52" s="33"/>
      <c r="D52" s="33"/>
      <c r="E52" s="33"/>
      <c r="F52" s="1"/>
      <c r="G52" s="1"/>
      <c r="H52" s="1">
        <v>26</v>
      </c>
      <c r="I52" s="1"/>
      <c r="J52" s="1"/>
      <c r="K52" s="1">
        <v>30</v>
      </c>
      <c r="L52" s="1"/>
      <c r="M52" s="1"/>
      <c r="N52" s="1"/>
      <c r="O52" s="77"/>
      <c r="P52" s="67"/>
      <c r="Q52" s="1"/>
      <c r="R52" s="1"/>
      <c r="S52" s="1"/>
      <c r="T52" s="1"/>
      <c r="U52" s="1"/>
      <c r="V52" s="1"/>
      <c r="W52" s="1"/>
      <c r="X52" s="1"/>
      <c r="Y52" s="1"/>
      <c r="Z52" s="1"/>
      <c r="AA52" s="62"/>
      <c r="AB52" s="67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</row>
    <row r="53" spans="1:90" ht="28" x14ac:dyDescent="0.15">
      <c r="A53" s="9" t="s">
        <v>13</v>
      </c>
      <c r="B53" s="34"/>
      <c r="C53" s="34"/>
      <c r="D53" s="34"/>
      <c r="E53" s="34"/>
      <c r="F53" s="10"/>
      <c r="G53" s="10"/>
      <c r="H53" s="10">
        <v>50</v>
      </c>
      <c r="I53" s="10">
        <v>50</v>
      </c>
      <c r="J53" s="10">
        <v>50</v>
      </c>
      <c r="K53" s="10">
        <v>50</v>
      </c>
      <c r="L53" s="10"/>
      <c r="M53" s="10"/>
      <c r="N53" s="10"/>
      <c r="O53" s="77">
        <v>50</v>
      </c>
      <c r="P53" s="68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63"/>
      <c r="AB53" s="68"/>
      <c r="AC53" s="10"/>
      <c r="AD53" s="10"/>
      <c r="AE53" s="10"/>
      <c r="AF53" s="10"/>
      <c r="AG53" s="10"/>
      <c r="AH53" s="10">
        <v>43</v>
      </c>
      <c r="AI53" s="10">
        <v>43</v>
      </c>
      <c r="AJ53" s="10">
        <v>43</v>
      </c>
      <c r="AK53" s="10">
        <v>100</v>
      </c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</row>
    <row r="54" spans="1:90" x14ac:dyDescent="0.15">
      <c r="A54" s="8" t="s">
        <v>2</v>
      </c>
      <c r="B54" s="33"/>
      <c r="C54" s="33"/>
      <c r="D54" s="33"/>
      <c r="E54" s="33"/>
      <c r="F54" s="1"/>
      <c r="G54" s="1"/>
      <c r="H54" s="1">
        <v>5</v>
      </c>
      <c r="I54" s="1">
        <v>31</v>
      </c>
      <c r="J54" s="1">
        <v>31</v>
      </c>
      <c r="K54" s="1">
        <v>30</v>
      </c>
      <c r="L54" s="1"/>
      <c r="M54" s="1"/>
      <c r="N54" s="1"/>
      <c r="O54" s="77">
        <f>SUM(F54:N54)</f>
        <v>97</v>
      </c>
      <c r="P54" s="67"/>
      <c r="Q54" s="1"/>
      <c r="R54" s="1"/>
      <c r="S54" s="1"/>
      <c r="T54" s="1"/>
      <c r="U54" s="1"/>
      <c r="V54" s="1"/>
      <c r="W54" s="1"/>
      <c r="X54" s="1"/>
      <c r="Y54" s="1"/>
      <c r="Z54" s="1"/>
      <c r="AA54" s="62"/>
      <c r="AB54" s="67"/>
      <c r="AC54" s="1"/>
      <c r="AD54" s="1"/>
      <c r="AE54" s="1"/>
      <c r="AF54" s="1"/>
      <c r="AG54" s="1"/>
      <c r="AH54" s="1">
        <v>31</v>
      </c>
      <c r="AI54" s="1">
        <v>31</v>
      </c>
      <c r="AJ54" s="1">
        <v>30</v>
      </c>
      <c r="AK54" s="1">
        <v>31</v>
      </c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</row>
    <row r="55" spans="1:90" x14ac:dyDescent="0.15">
      <c r="B55" s="32"/>
      <c r="C55" s="32"/>
      <c r="D55" s="32"/>
      <c r="E55" s="32"/>
      <c r="O55" s="52"/>
      <c r="P55" s="66"/>
      <c r="AB55" s="66"/>
    </row>
    <row r="56" spans="1:90" x14ac:dyDescent="0.15">
      <c r="A56" s="8" t="s">
        <v>8</v>
      </c>
      <c r="B56" s="33"/>
      <c r="C56" s="33"/>
      <c r="D56" s="33"/>
      <c r="E56" s="33"/>
      <c r="F56" s="1"/>
      <c r="G56" s="1"/>
      <c r="H56" s="1">
        <v>26</v>
      </c>
      <c r="I56" s="1"/>
      <c r="J56" s="1"/>
      <c r="K56" s="1">
        <v>30</v>
      </c>
      <c r="L56" s="1"/>
      <c r="M56" s="1"/>
      <c r="N56" s="1"/>
      <c r="O56" s="77"/>
      <c r="P56" s="67"/>
      <c r="Q56" s="1"/>
      <c r="R56" s="1"/>
      <c r="S56" s="1"/>
      <c r="T56" s="1"/>
      <c r="U56" s="1"/>
      <c r="V56" s="1"/>
      <c r="W56" s="1"/>
      <c r="X56" s="1"/>
      <c r="Y56" s="1"/>
      <c r="Z56" s="1"/>
      <c r="AA56" s="62"/>
      <c r="AB56" s="67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</row>
    <row r="57" spans="1:90" ht="42" x14ac:dyDescent="0.15">
      <c r="A57" s="9" t="s">
        <v>19</v>
      </c>
      <c r="B57" s="34"/>
      <c r="C57" s="34"/>
      <c r="D57" s="34"/>
      <c r="E57" s="34"/>
      <c r="F57" s="10"/>
      <c r="G57" s="10"/>
      <c r="H57" s="10">
        <v>50</v>
      </c>
      <c r="I57" s="10">
        <v>50</v>
      </c>
      <c r="J57" s="10">
        <v>50</v>
      </c>
      <c r="K57" s="10">
        <v>50</v>
      </c>
      <c r="L57" s="10"/>
      <c r="M57" s="10"/>
      <c r="N57" s="10"/>
      <c r="O57" s="77">
        <v>50</v>
      </c>
      <c r="P57" s="68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63"/>
      <c r="AB57" s="68"/>
      <c r="AC57" s="10"/>
      <c r="AD57" s="10"/>
      <c r="AE57" s="10"/>
      <c r="AF57" s="10"/>
      <c r="AG57" s="10"/>
      <c r="AH57" s="10">
        <v>100</v>
      </c>
      <c r="AI57" s="10">
        <v>100</v>
      </c>
      <c r="AJ57" s="10">
        <v>100</v>
      </c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</row>
    <row r="58" spans="1:90" x14ac:dyDescent="0.15">
      <c r="A58" s="8" t="s">
        <v>2</v>
      </c>
      <c r="B58" s="33"/>
      <c r="C58" s="33"/>
      <c r="D58" s="33"/>
      <c r="E58" s="33"/>
      <c r="F58" s="1"/>
      <c r="G58" s="1"/>
      <c r="H58" s="1">
        <v>5</v>
      </c>
      <c r="I58" s="1">
        <v>31</v>
      </c>
      <c r="J58" s="1">
        <v>31</v>
      </c>
      <c r="K58" s="1">
        <v>30</v>
      </c>
      <c r="L58" s="1"/>
      <c r="M58" s="1"/>
      <c r="N58" s="1"/>
      <c r="O58" s="77">
        <f>SUM(F58:N58)</f>
        <v>97</v>
      </c>
      <c r="P58" s="67"/>
      <c r="Q58" s="1"/>
      <c r="R58" s="1"/>
      <c r="S58" s="1"/>
      <c r="T58" s="1"/>
      <c r="U58" s="1"/>
      <c r="V58" s="1"/>
      <c r="W58" s="1"/>
      <c r="X58" s="1"/>
      <c r="Y58" s="1"/>
      <c r="Z58" s="1"/>
      <c r="AA58" s="62"/>
      <c r="AB58" s="67"/>
      <c r="AC58" s="1"/>
      <c r="AD58" s="1"/>
      <c r="AE58" s="1"/>
      <c r="AF58" s="1"/>
      <c r="AG58" s="1"/>
      <c r="AH58" s="1">
        <v>31</v>
      </c>
      <c r="AI58" s="1">
        <v>31</v>
      </c>
      <c r="AJ58" s="1">
        <v>30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</row>
    <row r="59" spans="1:90" x14ac:dyDescent="0.15">
      <c r="B59" s="32"/>
      <c r="C59" s="32"/>
      <c r="D59" s="32"/>
      <c r="E59" s="32"/>
      <c r="O59" s="52"/>
      <c r="P59" s="66"/>
      <c r="AB59" s="66"/>
    </row>
    <row r="60" spans="1:90" x14ac:dyDescent="0.15">
      <c r="A60" s="8" t="s">
        <v>8</v>
      </c>
      <c r="B60" s="33"/>
      <c r="C60" s="33"/>
      <c r="D60" s="33"/>
      <c r="E60" s="33"/>
      <c r="F60" s="1"/>
      <c r="G60" s="1"/>
      <c r="H60" s="1"/>
      <c r="I60" s="1"/>
      <c r="J60" s="1"/>
      <c r="K60" s="1"/>
      <c r="L60" s="1"/>
      <c r="M60" s="1"/>
      <c r="N60" s="1"/>
      <c r="O60" s="77"/>
      <c r="P60" s="67"/>
      <c r="Q60" s="1"/>
      <c r="R60" s="1"/>
      <c r="S60" s="1"/>
      <c r="T60" s="1"/>
      <c r="U60" s="1"/>
      <c r="V60" s="1"/>
      <c r="W60" s="1"/>
      <c r="X60" s="1"/>
      <c r="Y60" s="1"/>
      <c r="Z60" s="1"/>
      <c r="AA60" s="62"/>
      <c r="AB60" s="67">
        <v>5</v>
      </c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</row>
    <row r="61" spans="1:90" ht="24" customHeight="1" x14ac:dyDescent="0.15">
      <c r="A61" s="9" t="s">
        <v>15</v>
      </c>
      <c r="B61" s="34"/>
      <c r="C61" s="34"/>
      <c r="D61" s="34"/>
      <c r="E61" s="34"/>
      <c r="F61" s="10">
        <v>60</v>
      </c>
      <c r="G61" s="10">
        <v>60</v>
      </c>
      <c r="H61" s="10">
        <v>60</v>
      </c>
      <c r="I61" s="10">
        <v>60</v>
      </c>
      <c r="J61" s="10">
        <v>60</v>
      </c>
      <c r="K61" s="10">
        <v>60</v>
      </c>
      <c r="L61" s="10">
        <v>60</v>
      </c>
      <c r="M61" s="10">
        <v>60</v>
      </c>
      <c r="N61" s="10">
        <v>60</v>
      </c>
      <c r="O61" s="77">
        <v>25</v>
      </c>
      <c r="P61" s="68">
        <v>60</v>
      </c>
      <c r="Q61" s="10">
        <v>60</v>
      </c>
      <c r="R61" s="10">
        <v>60</v>
      </c>
      <c r="S61" s="10">
        <v>60</v>
      </c>
      <c r="T61" s="10">
        <v>60</v>
      </c>
      <c r="U61" s="10">
        <v>60</v>
      </c>
      <c r="V61" s="10">
        <v>60</v>
      </c>
      <c r="W61" s="10">
        <v>60</v>
      </c>
      <c r="X61" s="10">
        <v>60</v>
      </c>
      <c r="Y61" s="10">
        <v>60</v>
      </c>
      <c r="Z61" s="10">
        <v>60</v>
      </c>
      <c r="AA61" s="81">
        <v>60</v>
      </c>
      <c r="AB61" s="82">
        <v>60</v>
      </c>
      <c r="AC61" s="83">
        <v>0</v>
      </c>
      <c r="AD61" s="10">
        <v>55</v>
      </c>
      <c r="AE61" s="10">
        <v>55</v>
      </c>
      <c r="AF61" s="10">
        <v>55</v>
      </c>
      <c r="AG61" s="10">
        <v>55</v>
      </c>
      <c r="AH61" s="10">
        <v>55</v>
      </c>
      <c r="AI61" s="10">
        <v>55</v>
      </c>
      <c r="AJ61" s="10">
        <v>55</v>
      </c>
      <c r="AK61" s="10">
        <v>55</v>
      </c>
      <c r="AL61" s="10">
        <v>29</v>
      </c>
      <c r="AM61" s="10">
        <v>29</v>
      </c>
      <c r="AN61" s="10">
        <v>22</v>
      </c>
      <c r="AO61" s="10">
        <v>22</v>
      </c>
      <c r="AP61" s="10">
        <v>22</v>
      </c>
      <c r="AQ61" s="10">
        <v>22</v>
      </c>
      <c r="AR61" s="10">
        <v>55</v>
      </c>
      <c r="AS61" s="10">
        <v>30</v>
      </c>
      <c r="AT61" s="10">
        <v>30</v>
      </c>
      <c r="AU61" s="10">
        <v>30</v>
      </c>
      <c r="AV61" s="10">
        <v>30</v>
      </c>
      <c r="AW61" s="10">
        <v>30</v>
      </c>
      <c r="AX61" s="10">
        <v>30</v>
      </c>
      <c r="AY61" s="10">
        <v>26</v>
      </c>
      <c r="AZ61" s="10">
        <v>26</v>
      </c>
      <c r="BA61" s="10">
        <v>26</v>
      </c>
      <c r="BB61" s="10">
        <v>26</v>
      </c>
      <c r="BC61" s="10">
        <v>26</v>
      </c>
      <c r="BD61" s="10">
        <v>26</v>
      </c>
      <c r="BE61" s="10">
        <v>26</v>
      </c>
      <c r="BF61" s="10">
        <v>26</v>
      </c>
      <c r="BG61" s="10">
        <v>26</v>
      </c>
      <c r="BH61" s="10">
        <v>26</v>
      </c>
      <c r="BI61" s="10">
        <v>26</v>
      </c>
      <c r="BJ61" s="10">
        <v>26</v>
      </c>
      <c r="BK61" s="10">
        <v>26</v>
      </c>
      <c r="BL61" s="10">
        <v>26</v>
      </c>
      <c r="BM61" s="10">
        <v>26</v>
      </c>
      <c r="BN61" s="10">
        <v>26</v>
      </c>
      <c r="BO61" s="10">
        <v>26</v>
      </c>
      <c r="BP61" s="10">
        <v>26</v>
      </c>
      <c r="BQ61" s="10">
        <v>26</v>
      </c>
      <c r="BR61" s="10">
        <v>26</v>
      </c>
      <c r="BS61" s="10">
        <v>26</v>
      </c>
      <c r="BT61" s="10">
        <v>26</v>
      </c>
      <c r="BU61" s="10">
        <v>26</v>
      </c>
      <c r="BV61" s="10">
        <v>26</v>
      </c>
      <c r="BW61" s="10">
        <v>26</v>
      </c>
      <c r="BX61" s="10">
        <v>26</v>
      </c>
      <c r="BY61" s="10">
        <v>26</v>
      </c>
      <c r="BZ61" s="10">
        <v>26</v>
      </c>
      <c r="CA61" s="91">
        <v>26</v>
      </c>
      <c r="CB61" s="91">
        <v>26</v>
      </c>
      <c r="CC61" s="91">
        <v>26</v>
      </c>
      <c r="CD61" s="91">
        <v>26</v>
      </c>
      <c r="CE61" s="91">
        <v>26</v>
      </c>
      <c r="CF61" s="91">
        <v>26</v>
      </c>
      <c r="CG61" s="91">
        <v>26</v>
      </c>
      <c r="CH61" s="91">
        <v>26</v>
      </c>
      <c r="CI61" s="91">
        <v>26</v>
      </c>
      <c r="CJ61" s="91">
        <v>26</v>
      </c>
      <c r="CK61" s="91">
        <v>26</v>
      </c>
      <c r="CL61" s="91">
        <v>26</v>
      </c>
    </row>
    <row r="62" spans="1:90" x14ac:dyDescent="0.15">
      <c r="A62" s="8" t="s">
        <v>2</v>
      </c>
      <c r="B62" s="33"/>
      <c r="C62" s="33"/>
      <c r="D62" s="33"/>
      <c r="E62" s="33"/>
      <c r="F62" s="1">
        <v>30</v>
      </c>
      <c r="G62" s="1">
        <v>31</v>
      </c>
      <c r="H62" s="1">
        <v>30</v>
      </c>
      <c r="I62" s="1">
        <v>31</v>
      </c>
      <c r="J62" s="1">
        <v>31</v>
      </c>
      <c r="K62" s="1">
        <v>30</v>
      </c>
      <c r="L62" s="1">
        <v>31</v>
      </c>
      <c r="M62" s="1">
        <v>30</v>
      </c>
      <c r="N62" s="1">
        <v>31</v>
      </c>
      <c r="O62" s="77">
        <f>SUM(F62:N62)</f>
        <v>275</v>
      </c>
      <c r="P62" s="67">
        <v>31</v>
      </c>
      <c r="Q62" s="1">
        <v>28</v>
      </c>
      <c r="R62" s="1">
        <v>31</v>
      </c>
      <c r="S62" s="1">
        <v>30</v>
      </c>
      <c r="T62" s="1">
        <v>31</v>
      </c>
      <c r="U62" s="1">
        <v>30</v>
      </c>
      <c r="V62" s="1">
        <v>31</v>
      </c>
      <c r="W62" s="1">
        <v>31</v>
      </c>
      <c r="X62" s="1">
        <v>30</v>
      </c>
      <c r="Y62" s="1">
        <v>31</v>
      </c>
      <c r="Z62" s="1">
        <v>30</v>
      </c>
      <c r="AA62" s="62">
        <v>31</v>
      </c>
      <c r="AB62" s="67">
        <v>5</v>
      </c>
      <c r="AC62" s="1"/>
      <c r="AD62" s="1">
        <v>31</v>
      </c>
      <c r="AE62" s="1">
        <v>30</v>
      </c>
      <c r="AF62" s="1">
        <v>31</v>
      </c>
      <c r="AG62" s="1">
        <v>30</v>
      </c>
      <c r="AH62" s="1">
        <v>31</v>
      </c>
      <c r="AI62" s="1">
        <v>31</v>
      </c>
      <c r="AJ62" s="1">
        <v>30</v>
      </c>
      <c r="AK62" s="1">
        <v>31</v>
      </c>
      <c r="AL62" s="1">
        <v>30</v>
      </c>
      <c r="AM62" s="1">
        <v>31</v>
      </c>
      <c r="AN62" s="1">
        <v>31</v>
      </c>
      <c r="AO62" s="1">
        <v>28</v>
      </c>
      <c r="AP62" s="1">
        <v>31</v>
      </c>
      <c r="AQ62" s="1">
        <v>30</v>
      </c>
      <c r="AR62" s="1">
        <v>31</v>
      </c>
      <c r="AS62" s="1">
        <v>30</v>
      </c>
      <c r="AT62" s="1">
        <v>31</v>
      </c>
      <c r="AU62" s="1">
        <v>31</v>
      </c>
      <c r="AV62" s="1">
        <v>30</v>
      </c>
      <c r="AW62" s="1">
        <v>31</v>
      </c>
      <c r="AX62" s="1">
        <v>30</v>
      </c>
      <c r="AY62" s="1">
        <v>31</v>
      </c>
      <c r="AZ62" s="1">
        <v>31</v>
      </c>
      <c r="BA62" s="1">
        <v>29</v>
      </c>
      <c r="BB62" s="1">
        <v>31</v>
      </c>
      <c r="BC62" s="1">
        <v>30</v>
      </c>
      <c r="BD62" s="1">
        <v>31</v>
      </c>
      <c r="BE62" s="1">
        <v>30</v>
      </c>
      <c r="BF62" s="1">
        <v>31</v>
      </c>
      <c r="BG62" s="1">
        <v>31</v>
      </c>
      <c r="BH62" s="1">
        <v>30</v>
      </c>
      <c r="BI62" s="1">
        <v>31</v>
      </c>
      <c r="BJ62" s="1">
        <v>30</v>
      </c>
      <c r="BK62" s="1">
        <v>31</v>
      </c>
      <c r="BL62" s="1">
        <v>31</v>
      </c>
      <c r="BM62" s="1">
        <v>28</v>
      </c>
      <c r="BN62" s="1">
        <v>31</v>
      </c>
      <c r="BO62" s="1">
        <v>30</v>
      </c>
      <c r="BP62" s="1">
        <v>31</v>
      </c>
      <c r="BQ62" s="1">
        <v>30</v>
      </c>
      <c r="BR62" s="1">
        <v>31</v>
      </c>
      <c r="BS62" s="1">
        <v>31</v>
      </c>
      <c r="BT62" s="1">
        <v>30</v>
      </c>
      <c r="BU62" s="1">
        <v>31</v>
      </c>
      <c r="BV62" s="1">
        <v>30</v>
      </c>
      <c r="BW62" s="1">
        <v>31</v>
      </c>
      <c r="BX62" s="1">
        <v>31</v>
      </c>
      <c r="BY62" s="1">
        <v>28</v>
      </c>
      <c r="BZ62" s="1">
        <v>31</v>
      </c>
      <c r="CA62" s="90">
        <v>30</v>
      </c>
      <c r="CB62" s="90">
        <v>31</v>
      </c>
      <c r="CC62" s="90">
        <v>30</v>
      </c>
      <c r="CD62" s="90">
        <v>30</v>
      </c>
      <c r="CE62" s="90">
        <v>31</v>
      </c>
      <c r="CF62" s="90">
        <v>30</v>
      </c>
      <c r="CG62" s="90">
        <v>31</v>
      </c>
      <c r="CH62" s="90">
        <v>30</v>
      </c>
      <c r="CI62" s="90">
        <v>31</v>
      </c>
      <c r="CJ62" s="90">
        <v>31</v>
      </c>
      <c r="CK62" s="90">
        <v>28</v>
      </c>
      <c r="CL62" s="90">
        <v>31</v>
      </c>
    </row>
    <row r="63" spans="1:90" x14ac:dyDescent="0.15">
      <c r="B63" s="32"/>
      <c r="C63" s="32"/>
      <c r="D63" s="32"/>
      <c r="E63" s="32"/>
      <c r="O63" s="52"/>
      <c r="P63" s="66"/>
      <c r="AB63" s="66"/>
    </row>
    <row r="64" spans="1:90" x14ac:dyDescent="0.15">
      <c r="A64" s="8" t="s">
        <v>8</v>
      </c>
      <c r="B64" s="33"/>
      <c r="C64" s="33"/>
      <c r="D64" s="33"/>
      <c r="E64" s="33"/>
      <c r="F64" s="1"/>
      <c r="G64" s="1"/>
      <c r="H64" s="1"/>
      <c r="I64" s="1"/>
      <c r="J64" s="1"/>
      <c r="K64" s="1"/>
      <c r="L64" s="1"/>
      <c r="M64" s="1"/>
      <c r="N64" s="1"/>
      <c r="O64" s="77"/>
      <c r="P64" s="67"/>
      <c r="Q64" s="1"/>
      <c r="R64" s="1"/>
      <c r="S64" s="1"/>
      <c r="T64" s="1"/>
      <c r="U64" s="1"/>
      <c r="V64" s="1"/>
      <c r="W64" s="1"/>
      <c r="X64" s="1"/>
      <c r="Y64" s="1"/>
      <c r="Z64" s="1"/>
      <c r="AA64" s="62"/>
      <c r="AB64" s="67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</row>
    <row r="65" spans="1:90" ht="24" customHeight="1" x14ac:dyDescent="0.15">
      <c r="A65" s="9" t="s">
        <v>16</v>
      </c>
      <c r="B65" s="34"/>
      <c r="C65" s="34"/>
      <c r="D65" s="34"/>
      <c r="E65" s="34"/>
      <c r="F65" s="10">
        <v>100</v>
      </c>
      <c r="G65" s="10">
        <v>100</v>
      </c>
      <c r="H65" s="10">
        <v>100</v>
      </c>
      <c r="I65" s="10">
        <v>100</v>
      </c>
      <c r="J65" s="10">
        <v>100</v>
      </c>
      <c r="K65" s="10">
        <v>100</v>
      </c>
      <c r="L65" s="10">
        <v>100</v>
      </c>
      <c r="M65" s="10">
        <v>100</v>
      </c>
      <c r="N65" s="10">
        <v>100</v>
      </c>
      <c r="O65" s="77">
        <v>100</v>
      </c>
      <c r="P65" s="68">
        <v>100</v>
      </c>
      <c r="Q65" s="10">
        <v>100</v>
      </c>
      <c r="R65" s="10">
        <v>100</v>
      </c>
      <c r="S65" s="10">
        <v>100</v>
      </c>
      <c r="T65" s="10">
        <v>100</v>
      </c>
      <c r="U65" s="10">
        <v>100</v>
      </c>
      <c r="V65" s="10">
        <v>100</v>
      </c>
      <c r="W65" s="10">
        <v>100</v>
      </c>
      <c r="X65" s="10">
        <v>100</v>
      </c>
      <c r="Y65" s="10">
        <v>100</v>
      </c>
      <c r="Z65" s="10">
        <v>100</v>
      </c>
      <c r="AA65" s="63">
        <v>100</v>
      </c>
      <c r="AB65" s="68">
        <v>100</v>
      </c>
      <c r="AC65" s="10">
        <v>100</v>
      </c>
      <c r="AD65" s="10">
        <v>100</v>
      </c>
      <c r="AE65" s="10">
        <v>100</v>
      </c>
      <c r="AF65" s="10">
        <v>100</v>
      </c>
      <c r="AG65" s="10">
        <v>100</v>
      </c>
      <c r="AH65" s="10">
        <v>100</v>
      </c>
      <c r="AI65" s="10">
        <v>100</v>
      </c>
      <c r="AJ65" s="10">
        <v>100</v>
      </c>
      <c r="AK65" s="10">
        <v>100</v>
      </c>
      <c r="AL65" s="10">
        <v>100</v>
      </c>
      <c r="AM65" s="10">
        <v>100</v>
      </c>
      <c r="AN65" s="10">
        <v>100</v>
      </c>
      <c r="AO65" s="10">
        <v>100</v>
      </c>
      <c r="AP65" s="10">
        <v>100</v>
      </c>
      <c r="AQ65" s="10">
        <v>100</v>
      </c>
      <c r="AR65" s="10">
        <v>100</v>
      </c>
      <c r="AS65" s="10">
        <v>100</v>
      </c>
      <c r="AT65" s="10">
        <v>100</v>
      </c>
      <c r="AU65" s="10">
        <v>100</v>
      </c>
      <c r="AV65" s="10">
        <v>100</v>
      </c>
      <c r="AW65" s="10">
        <v>100</v>
      </c>
      <c r="AX65" s="10">
        <v>100</v>
      </c>
      <c r="AY65" s="10">
        <v>100</v>
      </c>
      <c r="AZ65" s="10">
        <v>100</v>
      </c>
      <c r="BA65" s="10">
        <v>100</v>
      </c>
      <c r="BB65" s="10">
        <v>100</v>
      </c>
      <c r="BC65" s="10">
        <v>100</v>
      </c>
      <c r="BD65" s="10">
        <v>100</v>
      </c>
      <c r="BE65" s="10">
        <v>100</v>
      </c>
      <c r="BF65" s="10">
        <v>100</v>
      </c>
      <c r="BG65" s="10">
        <v>100</v>
      </c>
      <c r="BH65" s="10">
        <v>100</v>
      </c>
      <c r="BI65" s="10">
        <v>100</v>
      </c>
      <c r="BJ65" s="10">
        <v>100</v>
      </c>
      <c r="BK65" s="10">
        <v>100</v>
      </c>
      <c r="BL65" s="10">
        <v>100</v>
      </c>
      <c r="BM65" s="10">
        <v>100</v>
      </c>
      <c r="BN65" s="10">
        <v>100</v>
      </c>
      <c r="BO65" s="10">
        <v>100</v>
      </c>
      <c r="BP65" s="10">
        <v>100</v>
      </c>
      <c r="BQ65" s="10">
        <v>100</v>
      </c>
      <c r="BR65" s="10">
        <v>100</v>
      </c>
      <c r="BS65" s="10">
        <v>100</v>
      </c>
      <c r="BT65" s="10">
        <v>100</v>
      </c>
      <c r="BU65" s="10">
        <v>100</v>
      </c>
      <c r="BV65" s="10">
        <v>100</v>
      </c>
      <c r="BW65" s="10">
        <v>100</v>
      </c>
      <c r="BX65" s="10">
        <v>100</v>
      </c>
      <c r="BY65" s="10">
        <v>100</v>
      </c>
      <c r="BZ65" s="10">
        <v>100</v>
      </c>
      <c r="CA65" s="91">
        <v>100</v>
      </c>
      <c r="CB65" s="91">
        <v>100</v>
      </c>
      <c r="CC65" s="91">
        <v>100</v>
      </c>
      <c r="CD65" s="91">
        <v>100</v>
      </c>
      <c r="CE65" s="91">
        <v>100</v>
      </c>
      <c r="CF65" s="91">
        <v>100</v>
      </c>
      <c r="CG65" s="91">
        <v>100</v>
      </c>
      <c r="CH65" s="91">
        <v>100</v>
      </c>
      <c r="CI65" s="91">
        <v>100</v>
      </c>
      <c r="CJ65" s="91">
        <v>100</v>
      </c>
      <c r="CK65" s="91">
        <v>100</v>
      </c>
      <c r="CL65" s="91">
        <v>100</v>
      </c>
    </row>
    <row r="66" spans="1:90" x14ac:dyDescent="0.15">
      <c r="A66" s="8" t="s">
        <v>2</v>
      </c>
      <c r="B66" s="33"/>
      <c r="C66" s="33"/>
      <c r="D66" s="33"/>
      <c r="E66" s="33"/>
      <c r="F66" s="1">
        <v>30</v>
      </c>
      <c r="G66" s="1">
        <v>31</v>
      </c>
      <c r="H66" s="1">
        <v>30</v>
      </c>
      <c r="I66" s="1">
        <v>31</v>
      </c>
      <c r="J66" s="1">
        <v>31</v>
      </c>
      <c r="K66" s="1">
        <v>30</v>
      </c>
      <c r="L66" s="1">
        <v>31</v>
      </c>
      <c r="M66" s="1">
        <v>30</v>
      </c>
      <c r="N66" s="1">
        <v>31</v>
      </c>
      <c r="O66" s="77">
        <f>SUM(F66:N66)</f>
        <v>275</v>
      </c>
      <c r="P66" s="67">
        <v>31</v>
      </c>
      <c r="Q66" s="1">
        <v>28</v>
      </c>
      <c r="R66" s="1">
        <v>31</v>
      </c>
      <c r="S66" s="1">
        <v>30</v>
      </c>
      <c r="T66" s="1">
        <v>31</v>
      </c>
      <c r="U66" s="1">
        <v>30</v>
      </c>
      <c r="V66" s="1">
        <v>31</v>
      </c>
      <c r="W66" s="1">
        <v>31</v>
      </c>
      <c r="X66" s="1">
        <v>30</v>
      </c>
      <c r="Y66" s="1">
        <v>31</v>
      </c>
      <c r="Z66" s="1">
        <v>30</v>
      </c>
      <c r="AA66" s="62">
        <v>31</v>
      </c>
      <c r="AB66" s="67">
        <v>31</v>
      </c>
      <c r="AC66" s="1">
        <v>28</v>
      </c>
      <c r="AD66" s="1">
        <v>31</v>
      </c>
      <c r="AE66" s="1">
        <v>30</v>
      </c>
      <c r="AF66" s="1">
        <v>31</v>
      </c>
      <c r="AG66" s="1">
        <v>30</v>
      </c>
      <c r="AH66" s="1">
        <v>31</v>
      </c>
      <c r="AI66" s="1">
        <v>31</v>
      </c>
      <c r="AJ66" s="1">
        <v>30</v>
      </c>
      <c r="AK66" s="1">
        <v>31</v>
      </c>
      <c r="AL66" s="1">
        <v>30</v>
      </c>
      <c r="AM66" s="1">
        <v>31</v>
      </c>
      <c r="AN66" s="1">
        <v>31</v>
      </c>
      <c r="AO66" s="1">
        <v>28</v>
      </c>
      <c r="AP66" s="1">
        <v>31</v>
      </c>
      <c r="AQ66" s="1">
        <v>30</v>
      </c>
      <c r="AR66" s="1">
        <v>31</v>
      </c>
      <c r="AS66" s="1">
        <v>30</v>
      </c>
      <c r="AT66" s="1">
        <v>31</v>
      </c>
      <c r="AU66" s="1">
        <v>31</v>
      </c>
      <c r="AV66" s="1">
        <v>30</v>
      </c>
      <c r="AW66" s="1">
        <v>31</v>
      </c>
      <c r="AX66" s="1">
        <v>30</v>
      </c>
      <c r="AY66" s="1">
        <v>31</v>
      </c>
      <c r="AZ66" s="1">
        <v>31</v>
      </c>
      <c r="BA66" s="1">
        <v>29</v>
      </c>
      <c r="BB66" s="1">
        <v>31</v>
      </c>
      <c r="BC66" s="1">
        <v>30</v>
      </c>
      <c r="BD66" s="1">
        <v>31</v>
      </c>
      <c r="BE66" s="1">
        <v>30</v>
      </c>
      <c r="BF66" s="1">
        <v>31</v>
      </c>
      <c r="BG66" s="1">
        <v>31</v>
      </c>
      <c r="BH66" s="1">
        <v>30</v>
      </c>
      <c r="BI66" s="1">
        <v>31</v>
      </c>
      <c r="BJ66" s="1">
        <v>30</v>
      </c>
      <c r="BK66" s="1">
        <v>31</v>
      </c>
      <c r="BL66" s="1">
        <v>31</v>
      </c>
      <c r="BM66" s="1">
        <v>28</v>
      </c>
      <c r="BN66" s="1">
        <v>31</v>
      </c>
      <c r="BO66" s="1">
        <v>30</v>
      </c>
      <c r="BP66" s="1">
        <v>31</v>
      </c>
      <c r="BQ66" s="1">
        <v>30</v>
      </c>
      <c r="BR66" s="1">
        <v>31</v>
      </c>
      <c r="BS66" s="1">
        <v>31</v>
      </c>
      <c r="BT66" s="1">
        <v>30</v>
      </c>
      <c r="BU66" s="1">
        <v>31</v>
      </c>
      <c r="BV66" s="1">
        <v>30</v>
      </c>
      <c r="BW66" s="1">
        <v>31</v>
      </c>
      <c r="BX66" s="1">
        <v>31</v>
      </c>
      <c r="BY66" s="1">
        <v>28</v>
      </c>
      <c r="BZ66" s="1">
        <v>31</v>
      </c>
      <c r="CA66" s="90">
        <v>30</v>
      </c>
      <c r="CB66" s="90">
        <v>31</v>
      </c>
      <c r="CC66" s="90">
        <v>30</v>
      </c>
      <c r="CD66" s="90">
        <v>30</v>
      </c>
      <c r="CE66" s="90">
        <v>31</v>
      </c>
      <c r="CF66" s="90">
        <v>30</v>
      </c>
      <c r="CG66" s="90">
        <v>31</v>
      </c>
      <c r="CH66" s="90">
        <v>30</v>
      </c>
      <c r="CI66" s="90">
        <v>31</v>
      </c>
      <c r="CJ66" s="90">
        <v>31</v>
      </c>
      <c r="CK66" s="90">
        <v>28</v>
      </c>
      <c r="CL66" s="90">
        <v>31</v>
      </c>
    </row>
    <row r="67" spans="1:90" x14ac:dyDescent="0.15">
      <c r="B67" s="32"/>
      <c r="C67" s="32"/>
      <c r="D67" s="32"/>
      <c r="E67" s="32"/>
      <c r="O67" s="52"/>
      <c r="P67" s="66"/>
      <c r="AB67" s="66"/>
    </row>
    <row r="68" spans="1:90" x14ac:dyDescent="0.15">
      <c r="A68" s="11" t="s">
        <v>23</v>
      </c>
      <c r="B68" s="35"/>
      <c r="C68" s="35"/>
      <c r="D68" s="35"/>
      <c r="E68" s="35"/>
      <c r="O68" s="52"/>
      <c r="P68" s="66"/>
      <c r="AB68" s="66"/>
    </row>
    <row r="69" spans="1:90" x14ac:dyDescent="0.15">
      <c r="A69" s="30" t="s">
        <v>18</v>
      </c>
      <c r="B69" s="37"/>
      <c r="C69" s="26">
        <f t="shared" ref="C69:E69" si="0">C65*C66</f>
        <v>0</v>
      </c>
      <c r="D69" s="26">
        <f t="shared" si="0"/>
        <v>0</v>
      </c>
      <c r="E69" s="26">
        <f t="shared" si="0"/>
        <v>0</v>
      </c>
      <c r="F69" s="26">
        <f t="shared" ref="F69:T69" si="1">F65*F66</f>
        <v>3000</v>
      </c>
      <c r="G69" s="26">
        <f t="shared" si="1"/>
        <v>3100</v>
      </c>
      <c r="H69" s="26">
        <f t="shared" si="1"/>
        <v>3000</v>
      </c>
      <c r="I69" s="26">
        <f t="shared" si="1"/>
        <v>3100</v>
      </c>
      <c r="J69" s="26">
        <f t="shared" si="1"/>
        <v>3100</v>
      </c>
      <c r="K69" s="26">
        <f t="shared" si="1"/>
        <v>3000</v>
      </c>
      <c r="L69" s="26">
        <f t="shared" si="1"/>
        <v>3100</v>
      </c>
      <c r="M69" s="26">
        <f t="shared" si="1"/>
        <v>3000</v>
      </c>
      <c r="N69" s="26">
        <f t="shared" si="1"/>
        <v>3100</v>
      </c>
      <c r="O69" s="53">
        <f t="shared" ref="O69" si="2">O65*O66</f>
        <v>27500</v>
      </c>
      <c r="P69" s="69">
        <f t="shared" si="1"/>
        <v>3100</v>
      </c>
      <c r="Q69" s="26">
        <f t="shared" si="1"/>
        <v>2800</v>
      </c>
      <c r="R69" s="26">
        <f t="shared" si="1"/>
        <v>3100</v>
      </c>
      <c r="S69" s="26">
        <f t="shared" si="1"/>
        <v>3000</v>
      </c>
      <c r="T69" s="26">
        <f t="shared" si="1"/>
        <v>3100</v>
      </c>
      <c r="U69" s="26">
        <f t="shared" ref="U69:AA69" si="3">U65*U66</f>
        <v>3000</v>
      </c>
      <c r="V69" s="26">
        <f t="shared" si="3"/>
        <v>3100</v>
      </c>
      <c r="W69" s="26">
        <f t="shared" si="3"/>
        <v>3100</v>
      </c>
      <c r="X69" s="26">
        <f t="shared" si="3"/>
        <v>3000</v>
      </c>
      <c r="Y69" s="26">
        <f t="shared" si="3"/>
        <v>3100</v>
      </c>
      <c r="Z69" s="26">
        <f t="shared" si="3"/>
        <v>3000</v>
      </c>
      <c r="AA69" s="26">
        <f t="shared" si="3"/>
        <v>3100</v>
      </c>
      <c r="AB69" s="69">
        <f t="shared" ref="AB69:AD69" si="4">AB65*AB66</f>
        <v>3100</v>
      </c>
      <c r="AC69" s="26">
        <f t="shared" si="4"/>
        <v>2800</v>
      </c>
      <c r="AD69" s="26">
        <f t="shared" si="4"/>
        <v>3100</v>
      </c>
      <c r="AE69" s="26">
        <f t="shared" ref="AE69:AM69" si="5">AE65*AE66</f>
        <v>3000</v>
      </c>
      <c r="AF69" s="26">
        <f t="shared" si="5"/>
        <v>3100</v>
      </c>
      <c r="AG69" s="26">
        <f t="shared" si="5"/>
        <v>3000</v>
      </c>
      <c r="AH69" s="26">
        <f t="shared" si="5"/>
        <v>3100</v>
      </c>
      <c r="AI69" s="26">
        <f t="shared" si="5"/>
        <v>3100</v>
      </c>
      <c r="AJ69" s="26">
        <f t="shared" si="5"/>
        <v>3000</v>
      </c>
      <c r="AK69" s="26">
        <f t="shared" si="5"/>
        <v>3100</v>
      </c>
      <c r="AL69" s="26">
        <f t="shared" si="5"/>
        <v>3000</v>
      </c>
      <c r="AM69" s="26">
        <f t="shared" si="5"/>
        <v>3100</v>
      </c>
      <c r="AN69" s="26">
        <f t="shared" ref="AN69:BB69" si="6">AN65*AN66</f>
        <v>3100</v>
      </c>
      <c r="AO69" s="26">
        <f t="shared" si="6"/>
        <v>2800</v>
      </c>
      <c r="AP69" s="26">
        <f t="shared" si="6"/>
        <v>3100</v>
      </c>
      <c r="AQ69" s="26">
        <f t="shared" si="6"/>
        <v>3000</v>
      </c>
      <c r="AR69" s="26">
        <f t="shared" si="6"/>
        <v>3100</v>
      </c>
      <c r="AS69" s="26">
        <f t="shared" si="6"/>
        <v>3000</v>
      </c>
      <c r="AT69" s="26">
        <f t="shared" si="6"/>
        <v>3100</v>
      </c>
      <c r="AU69" s="26">
        <f t="shared" si="6"/>
        <v>3100</v>
      </c>
      <c r="AV69" s="26">
        <f t="shared" si="6"/>
        <v>3000</v>
      </c>
      <c r="AW69" s="26">
        <f t="shared" si="6"/>
        <v>3100</v>
      </c>
      <c r="AX69" s="26">
        <f t="shared" si="6"/>
        <v>3000</v>
      </c>
      <c r="AY69" s="26">
        <f t="shared" si="6"/>
        <v>3100</v>
      </c>
      <c r="AZ69" s="26">
        <f t="shared" si="6"/>
        <v>3100</v>
      </c>
      <c r="BA69" s="26">
        <f t="shared" si="6"/>
        <v>2900</v>
      </c>
      <c r="BB69" s="26">
        <f t="shared" si="6"/>
        <v>3100</v>
      </c>
      <c r="BC69" s="26">
        <f t="shared" ref="BC69:BZ69" si="7">BC65*BC66</f>
        <v>3000</v>
      </c>
      <c r="BD69" s="26">
        <f t="shared" si="7"/>
        <v>3100</v>
      </c>
      <c r="BE69" s="26">
        <f t="shared" si="7"/>
        <v>3000</v>
      </c>
      <c r="BF69" s="26">
        <f t="shared" si="7"/>
        <v>3100</v>
      </c>
      <c r="BG69" s="26">
        <f t="shared" si="7"/>
        <v>3100</v>
      </c>
      <c r="BH69" s="26">
        <f t="shared" si="7"/>
        <v>3000</v>
      </c>
      <c r="BI69" s="26">
        <f t="shared" si="7"/>
        <v>3100</v>
      </c>
      <c r="BJ69" s="26">
        <f t="shared" si="7"/>
        <v>3000</v>
      </c>
      <c r="BK69" s="26">
        <f t="shared" si="7"/>
        <v>3100</v>
      </c>
      <c r="BL69" s="26">
        <f t="shared" si="7"/>
        <v>3100</v>
      </c>
      <c r="BM69" s="26">
        <f t="shared" si="7"/>
        <v>2800</v>
      </c>
      <c r="BN69" s="26">
        <f t="shared" si="7"/>
        <v>3100</v>
      </c>
      <c r="BO69" s="26">
        <f t="shared" si="7"/>
        <v>3000</v>
      </c>
      <c r="BP69" s="26">
        <f t="shared" si="7"/>
        <v>3100</v>
      </c>
      <c r="BQ69" s="26">
        <f t="shared" si="7"/>
        <v>3000</v>
      </c>
      <c r="BR69" s="26">
        <f t="shared" si="7"/>
        <v>3100</v>
      </c>
      <c r="BS69" s="26">
        <f t="shared" si="7"/>
        <v>3100</v>
      </c>
      <c r="BT69" s="26">
        <f t="shared" si="7"/>
        <v>3000</v>
      </c>
      <c r="BU69" s="26">
        <f t="shared" si="7"/>
        <v>3100</v>
      </c>
      <c r="BV69" s="26">
        <f t="shared" si="7"/>
        <v>3000</v>
      </c>
      <c r="BW69" s="26">
        <f t="shared" si="7"/>
        <v>3100</v>
      </c>
      <c r="BX69" s="26">
        <f t="shared" si="7"/>
        <v>3100</v>
      </c>
      <c r="BY69" s="26">
        <f t="shared" si="7"/>
        <v>2800</v>
      </c>
      <c r="BZ69" s="26">
        <f t="shared" si="7"/>
        <v>3100</v>
      </c>
      <c r="CA69" s="92">
        <f t="shared" ref="CA69:CL69" si="8">CA65*CA66</f>
        <v>3000</v>
      </c>
      <c r="CB69" s="92">
        <f t="shared" si="8"/>
        <v>3100</v>
      </c>
      <c r="CC69" s="92">
        <f t="shared" si="8"/>
        <v>3000</v>
      </c>
      <c r="CD69" s="92">
        <f t="shared" si="8"/>
        <v>3000</v>
      </c>
      <c r="CE69" s="92">
        <f t="shared" si="8"/>
        <v>3100</v>
      </c>
      <c r="CF69" s="92">
        <f t="shared" si="8"/>
        <v>3000</v>
      </c>
      <c r="CG69" s="92">
        <f t="shared" si="8"/>
        <v>3100</v>
      </c>
      <c r="CH69" s="92">
        <f t="shared" si="8"/>
        <v>3000</v>
      </c>
      <c r="CI69" s="92">
        <f t="shared" si="8"/>
        <v>3100</v>
      </c>
      <c r="CJ69" s="92">
        <f t="shared" si="8"/>
        <v>3100</v>
      </c>
      <c r="CK69" s="92">
        <f t="shared" si="8"/>
        <v>2800</v>
      </c>
      <c r="CL69" s="92">
        <f t="shared" si="8"/>
        <v>3100</v>
      </c>
    </row>
    <row r="70" spans="1:90" x14ac:dyDescent="0.15">
      <c r="A70" s="30" t="s">
        <v>6</v>
      </c>
      <c r="B70" s="37"/>
      <c r="C70" s="26">
        <f t="shared" ref="C70:E70" si="9">C61*C62</f>
        <v>0</v>
      </c>
      <c r="D70" s="26">
        <f t="shared" si="9"/>
        <v>0</v>
      </c>
      <c r="E70" s="26">
        <f t="shared" si="9"/>
        <v>0</v>
      </c>
      <c r="F70" s="26">
        <f t="shared" ref="F70:T70" si="10">F61*F62</f>
        <v>1800</v>
      </c>
      <c r="G70" s="26">
        <f t="shared" si="10"/>
        <v>1860</v>
      </c>
      <c r="H70" s="26">
        <f t="shared" si="10"/>
        <v>1800</v>
      </c>
      <c r="I70" s="26">
        <f t="shared" si="10"/>
        <v>1860</v>
      </c>
      <c r="J70" s="26">
        <f t="shared" si="10"/>
        <v>1860</v>
      </c>
      <c r="K70" s="26">
        <f t="shared" si="10"/>
        <v>1800</v>
      </c>
      <c r="L70" s="26">
        <f t="shared" si="10"/>
        <v>1860</v>
      </c>
      <c r="M70" s="26">
        <f t="shared" si="10"/>
        <v>1800</v>
      </c>
      <c r="N70" s="26">
        <f t="shared" si="10"/>
        <v>1860</v>
      </c>
      <c r="O70" s="53">
        <f t="shared" ref="O70" si="11">O61*O62</f>
        <v>6875</v>
      </c>
      <c r="P70" s="69">
        <f t="shared" si="10"/>
        <v>1860</v>
      </c>
      <c r="Q70" s="26">
        <f t="shared" si="10"/>
        <v>1680</v>
      </c>
      <c r="R70" s="26">
        <f t="shared" si="10"/>
        <v>1860</v>
      </c>
      <c r="S70" s="26">
        <f t="shared" si="10"/>
        <v>1800</v>
      </c>
      <c r="T70" s="26">
        <f t="shared" si="10"/>
        <v>1860</v>
      </c>
      <c r="U70" s="26">
        <f t="shared" ref="U70:AA70" si="12">U61*U62</f>
        <v>1800</v>
      </c>
      <c r="V70" s="26">
        <f t="shared" si="12"/>
        <v>1860</v>
      </c>
      <c r="W70" s="26">
        <f t="shared" si="12"/>
        <v>1860</v>
      </c>
      <c r="X70" s="26">
        <f t="shared" si="12"/>
        <v>1800</v>
      </c>
      <c r="Y70" s="26">
        <f t="shared" si="12"/>
        <v>1860</v>
      </c>
      <c r="Z70" s="26">
        <f t="shared" si="12"/>
        <v>1800</v>
      </c>
      <c r="AA70" s="26">
        <f t="shared" si="12"/>
        <v>1860</v>
      </c>
      <c r="AB70" s="69">
        <f t="shared" ref="AB70:AD70" si="13">AB61*AB62</f>
        <v>300</v>
      </c>
      <c r="AC70" s="26">
        <f t="shared" si="13"/>
        <v>0</v>
      </c>
      <c r="AD70" s="26">
        <f t="shared" si="13"/>
        <v>1705</v>
      </c>
      <c r="AE70" s="26">
        <f t="shared" ref="AE70:AM70" si="14">AE61*AE62</f>
        <v>1650</v>
      </c>
      <c r="AF70" s="26">
        <f t="shared" si="14"/>
        <v>1705</v>
      </c>
      <c r="AG70" s="26">
        <f t="shared" si="14"/>
        <v>1650</v>
      </c>
      <c r="AH70" s="26">
        <f t="shared" si="14"/>
        <v>1705</v>
      </c>
      <c r="AI70" s="26">
        <f t="shared" si="14"/>
        <v>1705</v>
      </c>
      <c r="AJ70" s="26">
        <f t="shared" si="14"/>
        <v>1650</v>
      </c>
      <c r="AK70" s="26">
        <f t="shared" si="14"/>
        <v>1705</v>
      </c>
      <c r="AL70" s="26">
        <f t="shared" si="14"/>
        <v>870</v>
      </c>
      <c r="AM70" s="26">
        <f t="shared" si="14"/>
        <v>899</v>
      </c>
      <c r="AN70" s="26">
        <f t="shared" ref="AN70:BB70" si="15">AN61*AN62</f>
        <v>682</v>
      </c>
      <c r="AO70" s="26">
        <f t="shared" si="15"/>
        <v>616</v>
      </c>
      <c r="AP70" s="26">
        <f t="shared" si="15"/>
        <v>682</v>
      </c>
      <c r="AQ70" s="26">
        <f t="shared" si="15"/>
        <v>660</v>
      </c>
      <c r="AR70" s="26">
        <f t="shared" si="15"/>
        <v>1705</v>
      </c>
      <c r="AS70" s="26">
        <f t="shared" si="15"/>
        <v>900</v>
      </c>
      <c r="AT70" s="26">
        <f t="shared" si="15"/>
        <v>930</v>
      </c>
      <c r="AU70" s="26">
        <f t="shared" si="15"/>
        <v>930</v>
      </c>
      <c r="AV70" s="26">
        <f t="shared" si="15"/>
        <v>900</v>
      </c>
      <c r="AW70" s="26">
        <f t="shared" si="15"/>
        <v>930</v>
      </c>
      <c r="AX70" s="26">
        <f t="shared" si="15"/>
        <v>900</v>
      </c>
      <c r="AY70" s="26">
        <f t="shared" si="15"/>
        <v>806</v>
      </c>
      <c r="AZ70" s="26">
        <f t="shared" si="15"/>
        <v>806</v>
      </c>
      <c r="BA70" s="26">
        <f t="shared" si="15"/>
        <v>754</v>
      </c>
      <c r="BB70" s="26">
        <f t="shared" si="15"/>
        <v>806</v>
      </c>
      <c r="BC70" s="26">
        <f t="shared" ref="BC70:BZ70" si="16">BC61*BC62</f>
        <v>780</v>
      </c>
      <c r="BD70" s="26">
        <f t="shared" si="16"/>
        <v>806</v>
      </c>
      <c r="BE70" s="26">
        <f t="shared" si="16"/>
        <v>780</v>
      </c>
      <c r="BF70" s="26">
        <f t="shared" si="16"/>
        <v>806</v>
      </c>
      <c r="BG70" s="26">
        <f t="shared" si="16"/>
        <v>806</v>
      </c>
      <c r="BH70" s="26">
        <f t="shared" si="16"/>
        <v>780</v>
      </c>
      <c r="BI70" s="26">
        <f t="shared" si="16"/>
        <v>806</v>
      </c>
      <c r="BJ70" s="26">
        <f t="shared" si="16"/>
        <v>780</v>
      </c>
      <c r="BK70" s="26">
        <f t="shared" si="16"/>
        <v>806</v>
      </c>
      <c r="BL70" s="26">
        <f t="shared" si="16"/>
        <v>806</v>
      </c>
      <c r="BM70" s="26">
        <f t="shared" si="16"/>
        <v>728</v>
      </c>
      <c r="BN70" s="26">
        <f t="shared" si="16"/>
        <v>806</v>
      </c>
      <c r="BO70" s="26">
        <f t="shared" si="16"/>
        <v>780</v>
      </c>
      <c r="BP70" s="26">
        <f t="shared" si="16"/>
        <v>806</v>
      </c>
      <c r="BQ70" s="26">
        <f t="shared" si="16"/>
        <v>780</v>
      </c>
      <c r="BR70" s="26">
        <f t="shared" si="16"/>
        <v>806</v>
      </c>
      <c r="BS70" s="26">
        <f t="shared" si="16"/>
        <v>806</v>
      </c>
      <c r="BT70" s="26">
        <f t="shared" si="16"/>
        <v>780</v>
      </c>
      <c r="BU70" s="26">
        <f t="shared" si="16"/>
        <v>806</v>
      </c>
      <c r="BV70" s="26">
        <f t="shared" si="16"/>
        <v>780</v>
      </c>
      <c r="BW70" s="26">
        <f t="shared" si="16"/>
        <v>806</v>
      </c>
      <c r="BX70" s="26">
        <f t="shared" si="16"/>
        <v>806</v>
      </c>
      <c r="BY70" s="26">
        <f t="shared" si="16"/>
        <v>728</v>
      </c>
      <c r="BZ70" s="26">
        <f t="shared" si="16"/>
        <v>806</v>
      </c>
      <c r="CA70" s="92">
        <f t="shared" ref="CA70:CL70" si="17">CA61*CA62</f>
        <v>780</v>
      </c>
      <c r="CB70" s="92">
        <f t="shared" si="17"/>
        <v>806</v>
      </c>
      <c r="CC70" s="92">
        <f t="shared" si="17"/>
        <v>780</v>
      </c>
      <c r="CD70" s="92">
        <f t="shared" si="17"/>
        <v>780</v>
      </c>
      <c r="CE70" s="92">
        <f t="shared" si="17"/>
        <v>806</v>
      </c>
      <c r="CF70" s="92">
        <f t="shared" si="17"/>
        <v>780</v>
      </c>
      <c r="CG70" s="92">
        <f t="shared" si="17"/>
        <v>806</v>
      </c>
      <c r="CH70" s="92">
        <f t="shared" si="17"/>
        <v>780</v>
      </c>
      <c r="CI70" s="92">
        <f t="shared" si="17"/>
        <v>806</v>
      </c>
      <c r="CJ70" s="92">
        <f t="shared" si="17"/>
        <v>806</v>
      </c>
      <c r="CK70" s="92">
        <f t="shared" si="17"/>
        <v>728</v>
      </c>
      <c r="CL70" s="92">
        <f t="shared" si="17"/>
        <v>806</v>
      </c>
    </row>
    <row r="71" spans="1:90" x14ac:dyDescent="0.15">
      <c r="A71" s="30" t="s">
        <v>4</v>
      </c>
      <c r="B71" s="37"/>
      <c r="C71" s="26"/>
      <c r="D71" s="26"/>
      <c r="E71" s="26"/>
      <c r="F71" s="26"/>
      <c r="G71" s="26"/>
      <c r="H71" s="26">
        <f>H9*H10</f>
        <v>1320</v>
      </c>
      <c r="I71" s="26">
        <f t="shared" ref="I71:P71" si="18">I10*I9</f>
        <v>1860</v>
      </c>
      <c r="J71" s="26">
        <f t="shared" si="18"/>
        <v>1860</v>
      </c>
      <c r="K71" s="26">
        <f t="shared" si="18"/>
        <v>1800</v>
      </c>
      <c r="L71" s="26">
        <f t="shared" si="18"/>
        <v>1860</v>
      </c>
      <c r="M71" s="26">
        <f t="shared" si="18"/>
        <v>1800</v>
      </c>
      <c r="N71" s="26">
        <f t="shared" si="18"/>
        <v>1860</v>
      </c>
      <c r="O71" s="53">
        <f t="shared" si="18"/>
        <v>12360</v>
      </c>
      <c r="P71" s="69">
        <f t="shared" si="18"/>
        <v>1860</v>
      </c>
      <c r="Q71" s="26">
        <f>(Q10*Q9)+(Q21*Q22)</f>
        <v>0</v>
      </c>
      <c r="R71" s="26">
        <f>(R10*R9)+(R21*R22)</f>
        <v>0</v>
      </c>
      <c r="S71" s="26">
        <f>(S10*S9)+(S21*S22)</f>
        <v>0</v>
      </c>
      <c r="T71" s="26">
        <f>(T10*T9)+(T21*T22)+(T29*T30)</f>
        <v>140</v>
      </c>
      <c r="U71" s="26">
        <f t="shared" ref="U71:AA71" si="19">(U10*U9)+(U21*U22)+(U29*U30)</f>
        <v>1050</v>
      </c>
      <c r="V71" s="26">
        <f t="shared" si="19"/>
        <v>1085</v>
      </c>
      <c r="W71" s="26">
        <f t="shared" si="19"/>
        <v>1085</v>
      </c>
      <c r="X71" s="26">
        <f t="shared" si="19"/>
        <v>1050</v>
      </c>
      <c r="Y71" s="26">
        <f t="shared" si="19"/>
        <v>1165</v>
      </c>
      <c r="Z71" s="26">
        <f t="shared" si="19"/>
        <v>1200</v>
      </c>
      <c r="AA71" s="26">
        <f t="shared" si="19"/>
        <v>1860</v>
      </c>
      <c r="AB71" s="69">
        <f t="shared" ref="AB71:AD71" si="20">(AB10*AB9)+(AB21*AB22)+(AB29*AB30)</f>
        <v>1860</v>
      </c>
      <c r="AC71" s="26">
        <f t="shared" si="20"/>
        <v>1680</v>
      </c>
      <c r="AD71" s="26">
        <f t="shared" si="20"/>
        <v>1860</v>
      </c>
      <c r="AE71" s="26">
        <f t="shared" ref="AE71:AM71" si="21">(AE10*AE9)+(AE21*AE22)+(AE29*AE30)</f>
        <v>0</v>
      </c>
      <c r="AF71" s="26">
        <f t="shared" si="21"/>
        <v>1600</v>
      </c>
      <c r="AG71" s="26">
        <f t="shared" si="21"/>
        <v>3000</v>
      </c>
      <c r="AH71" s="26">
        <f t="shared" si="21"/>
        <v>3069</v>
      </c>
      <c r="AI71" s="26">
        <f t="shared" si="21"/>
        <v>3069</v>
      </c>
      <c r="AJ71" s="26">
        <f t="shared" si="21"/>
        <v>2970</v>
      </c>
      <c r="AK71" s="26">
        <f t="shared" si="21"/>
        <v>3069</v>
      </c>
      <c r="AL71" s="26">
        <f t="shared" si="21"/>
        <v>750</v>
      </c>
      <c r="AM71" s="26">
        <f t="shared" si="21"/>
        <v>1860</v>
      </c>
      <c r="AN71" s="26">
        <f t="shared" ref="AN71:BB71" si="22">(AN10*AN9)+(AN21*AN22)+(AN29*AN30)</f>
        <v>1860</v>
      </c>
      <c r="AO71" s="26">
        <f t="shared" si="22"/>
        <v>1680</v>
      </c>
      <c r="AP71" s="26">
        <f t="shared" si="22"/>
        <v>1860</v>
      </c>
      <c r="AQ71" s="26">
        <f t="shared" si="22"/>
        <v>1800</v>
      </c>
      <c r="AR71" s="26">
        <f t="shared" si="22"/>
        <v>3100</v>
      </c>
      <c r="AS71" s="26">
        <f t="shared" si="22"/>
        <v>3000</v>
      </c>
      <c r="AT71" s="26">
        <f t="shared" si="22"/>
        <v>3100</v>
      </c>
      <c r="AU71" s="26">
        <f t="shared" si="22"/>
        <v>3100</v>
      </c>
      <c r="AV71" s="26">
        <f t="shared" si="22"/>
        <v>3000</v>
      </c>
      <c r="AW71" s="26">
        <f t="shared" si="22"/>
        <v>3000</v>
      </c>
      <c r="AX71" s="26">
        <f t="shared" si="22"/>
        <v>1800</v>
      </c>
      <c r="AY71" s="26">
        <f t="shared" si="22"/>
        <v>1860</v>
      </c>
      <c r="AZ71" s="26">
        <f t="shared" si="22"/>
        <v>1860</v>
      </c>
      <c r="BA71" s="26">
        <f t="shared" si="22"/>
        <v>1740</v>
      </c>
      <c r="BB71" s="26">
        <f t="shared" si="22"/>
        <v>1860</v>
      </c>
      <c r="BC71" s="26">
        <f t="shared" ref="BC71:BZ71" si="23">(BC10*BC9)+(BC21*BC22)+(BC29*BC30)</f>
        <v>1800</v>
      </c>
      <c r="BD71" s="26">
        <f t="shared" si="23"/>
        <v>1860</v>
      </c>
      <c r="BE71" s="26">
        <f t="shared" si="23"/>
        <v>3000</v>
      </c>
      <c r="BF71" s="26">
        <f t="shared" si="23"/>
        <v>3100</v>
      </c>
      <c r="BG71" s="26">
        <f t="shared" si="23"/>
        <v>1271</v>
      </c>
      <c r="BH71" s="26">
        <f t="shared" si="23"/>
        <v>2700</v>
      </c>
      <c r="BI71" s="26">
        <f t="shared" si="23"/>
        <v>3100</v>
      </c>
      <c r="BJ71" s="26">
        <f t="shared" si="23"/>
        <v>1800</v>
      </c>
      <c r="BK71" s="26">
        <f t="shared" si="23"/>
        <v>1860</v>
      </c>
      <c r="BL71" s="26">
        <f t="shared" si="23"/>
        <v>1860</v>
      </c>
      <c r="BM71" s="26">
        <f t="shared" si="23"/>
        <v>1680</v>
      </c>
      <c r="BN71" s="26">
        <f t="shared" si="23"/>
        <v>1860</v>
      </c>
      <c r="BO71" s="26">
        <f t="shared" si="23"/>
        <v>1800</v>
      </c>
      <c r="BP71" s="26">
        <f t="shared" si="23"/>
        <v>1860</v>
      </c>
      <c r="BQ71" s="26">
        <f t="shared" si="23"/>
        <v>2400</v>
      </c>
      <c r="BR71" s="26">
        <f t="shared" si="23"/>
        <v>2790</v>
      </c>
      <c r="BS71" s="26">
        <f t="shared" si="23"/>
        <v>2790</v>
      </c>
      <c r="BT71" s="26">
        <f t="shared" si="23"/>
        <v>2700</v>
      </c>
      <c r="BU71" s="26">
        <f t="shared" si="23"/>
        <v>930</v>
      </c>
      <c r="BV71" s="26">
        <f t="shared" si="23"/>
        <v>1800</v>
      </c>
      <c r="BW71" s="26">
        <f t="shared" si="23"/>
        <v>1860</v>
      </c>
      <c r="BX71" s="26">
        <f t="shared" si="23"/>
        <v>1860</v>
      </c>
      <c r="BY71" s="26">
        <f t="shared" si="23"/>
        <v>1680</v>
      </c>
      <c r="BZ71" s="26">
        <f t="shared" si="23"/>
        <v>1860</v>
      </c>
      <c r="CA71" s="92">
        <f t="shared" ref="CA71:CL71" si="24">(CA10*CA9)+(CA21*CA22)+(CA29*CA30)</f>
        <v>1800</v>
      </c>
      <c r="CB71" s="92">
        <f t="shared" si="24"/>
        <v>2790</v>
      </c>
      <c r="CC71" s="92">
        <f t="shared" si="24"/>
        <v>2700</v>
      </c>
      <c r="CD71" s="92">
        <f t="shared" si="24"/>
        <v>2700</v>
      </c>
      <c r="CE71" s="92">
        <f t="shared" si="24"/>
        <v>1860</v>
      </c>
      <c r="CF71" s="92">
        <f t="shared" si="24"/>
        <v>1800</v>
      </c>
      <c r="CG71" s="92">
        <f t="shared" si="24"/>
        <v>1860</v>
      </c>
      <c r="CH71" s="92">
        <f t="shared" si="24"/>
        <v>1500</v>
      </c>
      <c r="CI71" s="92">
        <f t="shared" si="24"/>
        <v>1705</v>
      </c>
      <c r="CJ71" s="92">
        <f t="shared" si="24"/>
        <v>1860</v>
      </c>
      <c r="CK71" s="92">
        <f t="shared" si="24"/>
        <v>1680</v>
      </c>
      <c r="CL71" s="92">
        <f t="shared" si="24"/>
        <v>1860</v>
      </c>
    </row>
    <row r="72" spans="1:90" x14ac:dyDescent="0.15">
      <c r="A72" s="30" t="s">
        <v>11</v>
      </c>
      <c r="B72" s="37"/>
      <c r="C72" s="26"/>
      <c r="D72" s="26"/>
      <c r="E72" s="26"/>
      <c r="F72" s="26"/>
      <c r="G72" s="26"/>
      <c r="H72" s="26">
        <f t="shared" ref="H72:S72" si="25">H13*H14</f>
        <v>1320</v>
      </c>
      <c r="I72" s="26">
        <f t="shared" si="25"/>
        <v>1860</v>
      </c>
      <c r="J72" s="26">
        <f t="shared" si="25"/>
        <v>1860</v>
      </c>
      <c r="K72" s="26">
        <f t="shared" si="25"/>
        <v>1800</v>
      </c>
      <c r="L72" s="26">
        <f t="shared" si="25"/>
        <v>1860</v>
      </c>
      <c r="M72" s="26">
        <f t="shared" si="25"/>
        <v>1800</v>
      </c>
      <c r="N72" s="26">
        <f t="shared" si="25"/>
        <v>1860</v>
      </c>
      <c r="O72" s="53">
        <f t="shared" si="25"/>
        <v>12360</v>
      </c>
      <c r="P72" s="69">
        <f t="shared" si="25"/>
        <v>1860</v>
      </c>
      <c r="Q72" s="26">
        <f t="shared" si="25"/>
        <v>0</v>
      </c>
      <c r="R72" s="26">
        <f t="shared" si="25"/>
        <v>0</v>
      </c>
      <c r="S72" s="26">
        <f t="shared" si="25"/>
        <v>0</v>
      </c>
      <c r="T72" s="26">
        <f>(T13*T14)+(T25*T26)+(T33*T34)</f>
        <v>140</v>
      </c>
      <c r="U72" s="26">
        <f t="shared" ref="U72:AA72" si="26">(U13*U14)+(U25*U26)+(U33*U34)</f>
        <v>1050</v>
      </c>
      <c r="V72" s="26">
        <f t="shared" si="26"/>
        <v>1085</v>
      </c>
      <c r="W72" s="26">
        <f t="shared" si="26"/>
        <v>1085</v>
      </c>
      <c r="X72" s="26">
        <f t="shared" si="26"/>
        <v>1050</v>
      </c>
      <c r="Y72" s="26">
        <f t="shared" si="26"/>
        <v>525</v>
      </c>
      <c r="Z72" s="26">
        <f t="shared" si="26"/>
        <v>0</v>
      </c>
      <c r="AA72" s="26">
        <f t="shared" si="26"/>
        <v>0</v>
      </c>
      <c r="AB72" s="69">
        <f t="shared" ref="AB72:AD72" si="27">(AB13*AB14)+(AB25*AB26)+(AB33*AB34)</f>
        <v>0</v>
      </c>
      <c r="AC72" s="26">
        <f t="shared" si="27"/>
        <v>0</v>
      </c>
      <c r="AD72" s="26">
        <f t="shared" si="27"/>
        <v>0</v>
      </c>
      <c r="AE72" s="26">
        <f t="shared" ref="AE72:AM72" si="28">(AE13*AE14)+(AE25*AE26)+(AE33*AE34)</f>
        <v>0</v>
      </c>
      <c r="AF72" s="26">
        <f t="shared" si="28"/>
        <v>0</v>
      </c>
      <c r="AG72" s="26">
        <f t="shared" si="28"/>
        <v>0</v>
      </c>
      <c r="AH72" s="26">
        <f t="shared" si="28"/>
        <v>0</v>
      </c>
      <c r="AI72" s="26">
        <f t="shared" si="28"/>
        <v>0</v>
      </c>
      <c r="AJ72" s="26">
        <f t="shared" si="28"/>
        <v>0</v>
      </c>
      <c r="AK72" s="26">
        <f t="shared" si="28"/>
        <v>0</v>
      </c>
      <c r="AL72" s="26">
        <f t="shared" si="28"/>
        <v>0</v>
      </c>
      <c r="AM72" s="26">
        <f t="shared" si="28"/>
        <v>0</v>
      </c>
      <c r="AN72" s="26">
        <f t="shared" ref="AN72:BB72" si="29">(AN13*AN14)+(AN25*AN26)+(AN33*AN34)</f>
        <v>0</v>
      </c>
      <c r="AO72" s="26">
        <f t="shared" si="29"/>
        <v>0</v>
      </c>
      <c r="AP72" s="26">
        <f t="shared" si="29"/>
        <v>0</v>
      </c>
      <c r="AQ72" s="26">
        <f t="shared" si="29"/>
        <v>0</v>
      </c>
      <c r="AR72" s="26">
        <f t="shared" si="29"/>
        <v>0</v>
      </c>
      <c r="AS72" s="26">
        <f t="shared" si="29"/>
        <v>0</v>
      </c>
      <c r="AT72" s="26">
        <f t="shared" si="29"/>
        <v>0</v>
      </c>
      <c r="AU72" s="26">
        <f t="shared" si="29"/>
        <v>0</v>
      </c>
      <c r="AV72" s="26">
        <f t="shared" si="29"/>
        <v>0</v>
      </c>
      <c r="AW72" s="26">
        <f t="shared" si="29"/>
        <v>0</v>
      </c>
      <c r="AX72" s="26">
        <f t="shared" si="29"/>
        <v>0</v>
      </c>
      <c r="AY72" s="26">
        <f t="shared" si="29"/>
        <v>0</v>
      </c>
      <c r="AZ72" s="26">
        <f t="shared" si="29"/>
        <v>0</v>
      </c>
      <c r="BA72" s="26">
        <f t="shared" si="29"/>
        <v>0</v>
      </c>
      <c r="BB72" s="26">
        <f t="shared" si="29"/>
        <v>0</v>
      </c>
      <c r="BC72" s="26">
        <f t="shared" ref="BC72:BZ72" si="30">(BC13*BC14)+(BC25*BC26)+(BC33*BC34)</f>
        <v>0</v>
      </c>
      <c r="BD72" s="26">
        <f t="shared" si="30"/>
        <v>0</v>
      </c>
      <c r="BE72" s="26">
        <f t="shared" si="30"/>
        <v>0</v>
      </c>
      <c r="BF72" s="26">
        <f t="shared" si="30"/>
        <v>0</v>
      </c>
      <c r="BG72" s="26">
        <f t="shared" si="30"/>
        <v>0</v>
      </c>
      <c r="BH72" s="26">
        <f t="shared" si="30"/>
        <v>0</v>
      </c>
      <c r="BI72" s="26">
        <f t="shared" si="30"/>
        <v>0</v>
      </c>
      <c r="BJ72" s="26">
        <f t="shared" si="30"/>
        <v>0</v>
      </c>
      <c r="BK72" s="26">
        <f t="shared" si="30"/>
        <v>0</v>
      </c>
      <c r="BL72" s="26">
        <f t="shared" si="30"/>
        <v>0</v>
      </c>
      <c r="BM72" s="26">
        <f t="shared" si="30"/>
        <v>0</v>
      </c>
      <c r="BN72" s="26">
        <f t="shared" si="30"/>
        <v>0</v>
      </c>
      <c r="BO72" s="26">
        <f t="shared" si="30"/>
        <v>0</v>
      </c>
      <c r="BP72" s="26">
        <f t="shared" si="30"/>
        <v>0</v>
      </c>
      <c r="BQ72" s="26">
        <f t="shared" si="30"/>
        <v>0</v>
      </c>
      <c r="BR72" s="26">
        <f t="shared" si="30"/>
        <v>0</v>
      </c>
      <c r="BS72" s="26">
        <f t="shared" si="30"/>
        <v>0</v>
      </c>
      <c r="BT72" s="26">
        <f t="shared" si="30"/>
        <v>0</v>
      </c>
      <c r="BU72" s="26">
        <f t="shared" si="30"/>
        <v>0</v>
      </c>
      <c r="BV72" s="26">
        <f t="shared" si="30"/>
        <v>0</v>
      </c>
      <c r="BW72" s="26">
        <f t="shared" si="30"/>
        <v>0</v>
      </c>
      <c r="BX72" s="26">
        <f t="shared" si="30"/>
        <v>0</v>
      </c>
      <c r="BY72" s="26">
        <f t="shared" si="30"/>
        <v>0</v>
      </c>
      <c r="BZ72" s="26">
        <f t="shared" si="30"/>
        <v>0</v>
      </c>
      <c r="CA72" s="92">
        <f t="shared" ref="CA72:CL72" si="31">(CA13*CA14)+(CA25*CA26)+(CA33*CA34)</f>
        <v>0</v>
      </c>
      <c r="CB72" s="92">
        <f t="shared" si="31"/>
        <v>0</v>
      </c>
      <c r="CC72" s="92">
        <f t="shared" si="31"/>
        <v>0</v>
      </c>
      <c r="CD72" s="92"/>
      <c r="CE72" s="92">
        <f t="shared" si="31"/>
        <v>0</v>
      </c>
      <c r="CF72" s="92">
        <f t="shared" si="31"/>
        <v>0</v>
      </c>
      <c r="CG72" s="92">
        <f t="shared" si="31"/>
        <v>0</v>
      </c>
      <c r="CH72" s="92">
        <f t="shared" si="31"/>
        <v>0</v>
      </c>
      <c r="CI72" s="92">
        <f t="shared" si="31"/>
        <v>0</v>
      </c>
      <c r="CJ72" s="92">
        <f t="shared" si="31"/>
        <v>0</v>
      </c>
      <c r="CK72" s="92">
        <f t="shared" si="31"/>
        <v>0</v>
      </c>
      <c r="CL72" s="92">
        <f t="shared" si="31"/>
        <v>0</v>
      </c>
    </row>
    <row r="73" spans="1:90" x14ac:dyDescent="0.15">
      <c r="A73" s="30" t="s">
        <v>17</v>
      </c>
      <c r="B73" s="37"/>
      <c r="C73" s="26">
        <f t="shared" ref="C73:H73" si="32">C5*C6</f>
        <v>0</v>
      </c>
      <c r="D73" s="26">
        <f t="shared" si="32"/>
        <v>0</v>
      </c>
      <c r="E73" s="26">
        <f t="shared" si="32"/>
        <v>0</v>
      </c>
      <c r="F73" s="26">
        <f t="shared" si="32"/>
        <v>880</v>
      </c>
      <c r="G73" s="26">
        <f t="shared" si="32"/>
        <v>1705</v>
      </c>
      <c r="H73" s="26">
        <f t="shared" si="32"/>
        <v>440</v>
      </c>
      <c r="I73" s="26"/>
      <c r="J73" s="26"/>
      <c r="K73" s="26">
        <f t="shared" ref="K73:P73" si="33">K5*K6</f>
        <v>0</v>
      </c>
      <c r="L73" s="26">
        <f t="shared" si="33"/>
        <v>0</v>
      </c>
      <c r="M73" s="26">
        <f t="shared" si="33"/>
        <v>0</v>
      </c>
      <c r="N73" s="26">
        <f t="shared" si="33"/>
        <v>0</v>
      </c>
      <c r="O73" s="53">
        <f t="shared" si="33"/>
        <v>3025</v>
      </c>
      <c r="P73" s="69">
        <f t="shared" si="33"/>
        <v>0</v>
      </c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69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92"/>
      <c r="CB73" s="92"/>
      <c r="CC73" s="92"/>
      <c r="CD73" s="92">
        <f>CD25*CD26</f>
        <v>750</v>
      </c>
      <c r="CE73" s="92"/>
      <c r="CF73" s="92"/>
      <c r="CG73" s="92"/>
      <c r="CH73" s="92"/>
      <c r="CI73" s="92"/>
      <c r="CJ73" s="92"/>
      <c r="CK73" s="92"/>
      <c r="CL73" s="92"/>
    </row>
    <row r="74" spans="1:90" x14ac:dyDescent="0.15">
      <c r="A74" s="30" t="s">
        <v>0</v>
      </c>
      <c r="B74" s="37"/>
      <c r="C74" s="26"/>
      <c r="D74" s="26"/>
      <c r="E74" s="26"/>
      <c r="F74" s="26"/>
      <c r="G74" s="26">
        <f>G49*G50</f>
        <v>100</v>
      </c>
      <c r="H74" s="26">
        <f>(H49*H50)+(H53*H54)</f>
        <v>1750</v>
      </c>
      <c r="I74" s="26">
        <f>(I49*I50)+(I53*I54)</f>
        <v>3100</v>
      </c>
      <c r="J74" s="26">
        <f>(J49*J50)+(J53*J54)</f>
        <v>3100</v>
      </c>
      <c r="K74" s="26">
        <f>(K49*K50)+(K53*K54)</f>
        <v>3000</v>
      </c>
      <c r="L74" s="26"/>
      <c r="M74" s="26"/>
      <c r="N74" s="26"/>
      <c r="O74" s="53">
        <f>(O49*O50)+(O53*O54)</f>
        <v>11050</v>
      </c>
      <c r="P74" s="69">
        <f>(P17*P18)+(P49*P50)</f>
        <v>12400</v>
      </c>
      <c r="Q74" s="26">
        <f>(Q17*Q18)+(Q49*Q50)</f>
        <v>5600</v>
      </c>
      <c r="R74" s="26">
        <f>(R17*R18)+(R49*R50)</f>
        <v>0</v>
      </c>
      <c r="S74" s="26">
        <f>(S17*S18)+(S49*S50)</f>
        <v>0</v>
      </c>
      <c r="T74" s="26">
        <f>(T17*T18)+(T49*T50)</f>
        <v>0</v>
      </c>
      <c r="U74" s="26">
        <f t="shared" ref="U74:AA74" si="34">(U17*U18)+(U49*U50)</f>
        <v>1500</v>
      </c>
      <c r="V74" s="26">
        <f t="shared" si="34"/>
        <v>7750</v>
      </c>
      <c r="W74" s="26">
        <f t="shared" si="34"/>
        <v>7750</v>
      </c>
      <c r="X74" s="26">
        <f t="shared" si="34"/>
        <v>7500</v>
      </c>
      <c r="Y74" s="26">
        <f t="shared" si="34"/>
        <v>1250</v>
      </c>
      <c r="Z74" s="26">
        <f t="shared" si="34"/>
        <v>0</v>
      </c>
      <c r="AA74" s="26">
        <f t="shared" si="34"/>
        <v>0</v>
      </c>
      <c r="AB74" s="69">
        <f t="shared" ref="AB74:AD74" si="35">(AB17*AB18)+(AB49*AB50)</f>
        <v>4650</v>
      </c>
      <c r="AC74" s="26">
        <f t="shared" si="35"/>
        <v>2100</v>
      </c>
      <c r="AD74" s="26">
        <f t="shared" si="35"/>
        <v>0</v>
      </c>
      <c r="AE74" s="26">
        <f t="shared" ref="AE74" si="36">(AE17*AE18)+(AE49*AE50)</f>
        <v>0</v>
      </c>
      <c r="AF74" s="26">
        <f>(AF37*AF38)+(AF53*AF54)</f>
        <v>3152</v>
      </c>
      <c r="AG74" s="26">
        <f t="shared" ref="AG74:AM74" si="37">(AG37*AG38)+(AG53*AG54)</f>
        <v>5910</v>
      </c>
      <c r="AH74" s="26">
        <f t="shared" si="37"/>
        <v>12183</v>
      </c>
      <c r="AI74" s="26">
        <f t="shared" si="37"/>
        <v>12183</v>
      </c>
      <c r="AJ74" s="26">
        <f t="shared" si="37"/>
        <v>11790</v>
      </c>
      <c r="AK74" s="26">
        <f t="shared" si="37"/>
        <v>13950</v>
      </c>
      <c r="AL74" s="26">
        <f t="shared" si="37"/>
        <v>0</v>
      </c>
      <c r="AM74" s="26">
        <f t="shared" si="37"/>
        <v>6000</v>
      </c>
      <c r="AN74" s="26">
        <f t="shared" ref="AN74:BB74" si="38">(AN37*AN38)+(AN53*AN54)</f>
        <v>0</v>
      </c>
      <c r="AO74" s="26">
        <f t="shared" si="38"/>
        <v>0</v>
      </c>
      <c r="AP74" s="26">
        <f t="shared" si="38"/>
        <v>0</v>
      </c>
      <c r="AQ74" s="26">
        <f t="shared" si="38"/>
        <v>0</v>
      </c>
      <c r="AR74" s="26">
        <f t="shared" si="38"/>
        <v>6107</v>
      </c>
      <c r="AS74" s="26">
        <f t="shared" si="38"/>
        <v>10500</v>
      </c>
      <c r="AT74" s="26">
        <f t="shared" si="38"/>
        <v>15500</v>
      </c>
      <c r="AU74" s="26">
        <f t="shared" si="38"/>
        <v>15500</v>
      </c>
      <c r="AV74" s="26">
        <f t="shared" si="38"/>
        <v>15000</v>
      </c>
      <c r="AW74" s="26">
        <f t="shared" si="38"/>
        <v>13000</v>
      </c>
      <c r="AX74" s="26">
        <f t="shared" si="38"/>
        <v>0</v>
      </c>
      <c r="AY74" s="26">
        <f t="shared" si="38"/>
        <v>0</v>
      </c>
      <c r="AZ74" s="26">
        <f t="shared" si="38"/>
        <v>6200</v>
      </c>
      <c r="BA74" s="26">
        <f t="shared" si="38"/>
        <v>5800</v>
      </c>
      <c r="BB74" s="26">
        <f t="shared" si="38"/>
        <v>0</v>
      </c>
      <c r="BC74" s="26">
        <f t="shared" ref="BC74:BZ74" si="39">(BC37*BC38)+(BC53*BC54)</f>
        <v>0</v>
      </c>
      <c r="BD74" s="26">
        <f t="shared" si="39"/>
        <v>9300</v>
      </c>
      <c r="BE74" s="26">
        <f t="shared" si="39"/>
        <v>10500</v>
      </c>
      <c r="BF74" s="26">
        <f t="shared" si="39"/>
        <v>12400</v>
      </c>
      <c r="BG74" s="26">
        <f t="shared" si="39"/>
        <v>15500</v>
      </c>
      <c r="BH74" s="26">
        <f t="shared" si="39"/>
        <v>15000</v>
      </c>
      <c r="BI74" s="26">
        <f t="shared" si="39"/>
        <v>10850</v>
      </c>
      <c r="BJ74" s="26">
        <f t="shared" si="39"/>
        <v>10500</v>
      </c>
      <c r="BK74" s="26">
        <f t="shared" si="39"/>
        <v>0</v>
      </c>
      <c r="BL74" s="26">
        <f t="shared" si="39"/>
        <v>6200</v>
      </c>
      <c r="BM74" s="26">
        <f t="shared" si="39"/>
        <v>5600</v>
      </c>
      <c r="BN74" s="26">
        <f t="shared" si="39"/>
        <v>0</v>
      </c>
      <c r="BO74" s="26">
        <f t="shared" si="39"/>
        <v>6000</v>
      </c>
      <c r="BP74" s="26">
        <f t="shared" si="39"/>
        <v>6200</v>
      </c>
      <c r="BQ74" s="26">
        <f t="shared" si="39"/>
        <v>7500</v>
      </c>
      <c r="BR74" s="26">
        <f t="shared" si="39"/>
        <v>7750</v>
      </c>
      <c r="BS74" s="26">
        <f t="shared" si="39"/>
        <v>10850</v>
      </c>
      <c r="BT74" s="26">
        <f t="shared" si="39"/>
        <v>10500</v>
      </c>
      <c r="BU74" s="26">
        <f t="shared" si="39"/>
        <v>5250</v>
      </c>
      <c r="BV74" s="26">
        <f t="shared" si="39"/>
        <v>0</v>
      </c>
      <c r="BW74" s="26">
        <f t="shared" si="39"/>
        <v>0</v>
      </c>
      <c r="BX74" s="26">
        <f t="shared" si="39"/>
        <v>0</v>
      </c>
      <c r="BY74" s="26">
        <f t="shared" si="39"/>
        <v>0</v>
      </c>
      <c r="BZ74" s="26">
        <f t="shared" si="39"/>
        <v>0</v>
      </c>
      <c r="CA74" s="92">
        <f t="shared" ref="CA74:CL74" si="40">(CA37*CA38)+(CA53*CA54)</f>
        <v>2250</v>
      </c>
      <c r="CB74" s="92">
        <f t="shared" si="40"/>
        <v>2325</v>
      </c>
      <c r="CC74" s="92">
        <f t="shared" si="40"/>
        <v>2250</v>
      </c>
      <c r="CD74" s="92">
        <f t="shared" si="40"/>
        <v>21000</v>
      </c>
      <c r="CE74" s="92">
        <f t="shared" si="40"/>
        <v>21700</v>
      </c>
      <c r="CF74" s="92">
        <f t="shared" si="40"/>
        <v>21000</v>
      </c>
      <c r="CG74" s="92">
        <f t="shared" si="40"/>
        <v>4900</v>
      </c>
      <c r="CH74" s="92">
        <f t="shared" si="40"/>
        <v>0</v>
      </c>
      <c r="CI74" s="92">
        <f t="shared" si="40"/>
        <v>0</v>
      </c>
      <c r="CJ74" s="92">
        <f t="shared" si="40"/>
        <v>6200</v>
      </c>
      <c r="CK74" s="92">
        <f t="shared" si="40"/>
        <v>5600</v>
      </c>
      <c r="CL74" s="92">
        <f t="shared" si="40"/>
        <v>6200</v>
      </c>
    </row>
    <row r="75" spans="1:90" x14ac:dyDescent="0.15">
      <c r="A75" s="30" t="s">
        <v>1</v>
      </c>
      <c r="B75" s="37"/>
      <c r="C75" s="26"/>
      <c r="D75" s="26"/>
      <c r="E75" s="26"/>
      <c r="F75" s="26"/>
      <c r="G75" s="26"/>
      <c r="H75" s="26">
        <f>H57*H58</f>
        <v>250</v>
      </c>
      <c r="I75" s="26">
        <f>I57*I58</f>
        <v>1550</v>
      </c>
      <c r="J75" s="26">
        <f>J57*J58</f>
        <v>1550</v>
      </c>
      <c r="K75" s="26">
        <f>K57*K58</f>
        <v>1500</v>
      </c>
      <c r="L75" s="26"/>
      <c r="M75" s="26"/>
      <c r="N75" s="26"/>
      <c r="O75" s="53">
        <f>O57*O58</f>
        <v>4850</v>
      </c>
      <c r="P75" s="69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69"/>
      <c r="AC75" s="26"/>
      <c r="AD75" s="26"/>
      <c r="AE75" s="26"/>
      <c r="AF75" s="26">
        <f>(AF45*AF46)+(AF57*AF58)</f>
        <v>2880</v>
      </c>
      <c r="AG75" s="26">
        <f t="shared" ref="AG75:AK75" si="41">(AG45*AG46)+(AG57*AG58)</f>
        <v>5580</v>
      </c>
      <c r="AH75" s="26">
        <f t="shared" si="41"/>
        <v>15066</v>
      </c>
      <c r="AI75" s="26">
        <f t="shared" si="41"/>
        <v>15066</v>
      </c>
      <c r="AJ75" s="26">
        <f t="shared" si="41"/>
        <v>14580</v>
      </c>
      <c r="AK75" s="26">
        <f t="shared" si="41"/>
        <v>11966</v>
      </c>
      <c r="AL75" s="26">
        <f t="shared" ref="AL75:AM75" si="42">(AL41*AL42)+(AL45*AL46)+(AL57*AL58)</f>
        <v>0</v>
      </c>
      <c r="AM75" s="26">
        <f t="shared" si="42"/>
        <v>0</v>
      </c>
      <c r="AN75" s="26">
        <f>(AN41*AN42)+(AN45*AN46)+(AN57*AN58)</f>
        <v>6820</v>
      </c>
      <c r="AO75" s="26">
        <f t="shared" ref="AO75:BB75" si="43">(AO41*AO42)+(AO45*AO46)+(AO57*AO58)</f>
        <v>6160</v>
      </c>
      <c r="AP75" s="26">
        <f t="shared" si="43"/>
        <v>6820</v>
      </c>
      <c r="AQ75" s="26">
        <f t="shared" si="43"/>
        <v>6600</v>
      </c>
      <c r="AR75" s="26">
        <f t="shared" si="43"/>
        <v>5580</v>
      </c>
      <c r="AS75" s="26">
        <f t="shared" si="43"/>
        <v>4500</v>
      </c>
      <c r="AT75" s="26">
        <f t="shared" si="43"/>
        <v>7750</v>
      </c>
      <c r="AU75" s="26">
        <f t="shared" si="43"/>
        <v>7750</v>
      </c>
      <c r="AV75" s="26">
        <f t="shared" si="43"/>
        <v>7500</v>
      </c>
      <c r="AW75" s="26">
        <f t="shared" si="43"/>
        <v>6500</v>
      </c>
      <c r="AX75" s="26">
        <f t="shared" si="43"/>
        <v>0</v>
      </c>
      <c r="AY75" s="26">
        <f t="shared" si="43"/>
        <v>0</v>
      </c>
      <c r="AZ75" s="26">
        <f t="shared" si="43"/>
        <v>0</v>
      </c>
      <c r="BA75" s="26">
        <f t="shared" si="43"/>
        <v>0</v>
      </c>
      <c r="BB75" s="26">
        <f t="shared" si="43"/>
        <v>0</v>
      </c>
      <c r="BC75" s="26">
        <f t="shared" ref="BC75:BZ75" si="44">(BC41*BC42)+(BC45*BC46)+(BC57*BC58)</f>
        <v>0</v>
      </c>
      <c r="BD75" s="26">
        <f t="shared" si="44"/>
        <v>0</v>
      </c>
      <c r="BE75" s="26">
        <f t="shared" si="44"/>
        <v>0</v>
      </c>
      <c r="BF75" s="26">
        <f t="shared" si="44"/>
        <v>0</v>
      </c>
      <c r="BG75" s="26">
        <f t="shared" si="44"/>
        <v>0</v>
      </c>
      <c r="BH75" s="26">
        <f t="shared" si="44"/>
        <v>0</v>
      </c>
      <c r="BI75" s="26">
        <f t="shared" si="44"/>
        <v>0</v>
      </c>
      <c r="BJ75" s="26">
        <f t="shared" si="44"/>
        <v>0</v>
      </c>
      <c r="BK75" s="26">
        <f t="shared" si="44"/>
        <v>0</v>
      </c>
      <c r="BL75" s="26">
        <f t="shared" si="44"/>
        <v>0</v>
      </c>
      <c r="BM75" s="26">
        <f t="shared" si="44"/>
        <v>0</v>
      </c>
      <c r="BN75" s="26">
        <f t="shared" si="44"/>
        <v>0</v>
      </c>
      <c r="BO75" s="26">
        <f t="shared" si="44"/>
        <v>0</v>
      </c>
      <c r="BP75" s="26">
        <f t="shared" si="44"/>
        <v>0</v>
      </c>
      <c r="BQ75" s="26">
        <f t="shared" si="44"/>
        <v>0</v>
      </c>
      <c r="BR75" s="26">
        <f t="shared" si="44"/>
        <v>0</v>
      </c>
      <c r="BS75" s="26">
        <f t="shared" si="44"/>
        <v>0</v>
      </c>
      <c r="BT75" s="26">
        <f t="shared" si="44"/>
        <v>0</v>
      </c>
      <c r="BU75" s="26">
        <f t="shared" si="44"/>
        <v>0</v>
      </c>
      <c r="BV75" s="26">
        <f t="shared" si="44"/>
        <v>0</v>
      </c>
      <c r="BW75" s="26">
        <f t="shared" si="44"/>
        <v>0</v>
      </c>
      <c r="BX75" s="26">
        <f t="shared" si="44"/>
        <v>0</v>
      </c>
      <c r="BY75" s="26">
        <f t="shared" si="44"/>
        <v>0</v>
      </c>
      <c r="BZ75" s="26">
        <f t="shared" si="44"/>
        <v>0</v>
      </c>
      <c r="CA75" s="92">
        <f t="shared" ref="CA75:CL75" si="45">(CA41*CA42)+(CA45*CA46)+(CA57*CA58)</f>
        <v>0</v>
      </c>
      <c r="CB75" s="92">
        <f t="shared" si="45"/>
        <v>0</v>
      </c>
      <c r="CC75" s="92">
        <f t="shared" si="45"/>
        <v>0</v>
      </c>
      <c r="CD75" s="92">
        <f t="shared" si="45"/>
        <v>0</v>
      </c>
      <c r="CE75" s="92">
        <f t="shared" si="45"/>
        <v>0</v>
      </c>
      <c r="CF75" s="92">
        <f t="shared" si="45"/>
        <v>0</v>
      </c>
      <c r="CG75" s="92">
        <f t="shared" si="45"/>
        <v>0</v>
      </c>
      <c r="CH75" s="92">
        <f t="shared" si="45"/>
        <v>0</v>
      </c>
      <c r="CI75" s="92">
        <f t="shared" si="45"/>
        <v>0</v>
      </c>
      <c r="CJ75" s="92">
        <f t="shared" si="45"/>
        <v>0</v>
      </c>
      <c r="CK75" s="92">
        <f t="shared" si="45"/>
        <v>0</v>
      </c>
      <c r="CL75" s="92">
        <f t="shared" si="45"/>
        <v>0</v>
      </c>
    </row>
    <row r="76" spans="1:90" x14ac:dyDescent="0.15">
      <c r="A76" s="30"/>
      <c r="B76" s="37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54"/>
      <c r="P76" s="70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70"/>
      <c r="AC76" s="29"/>
      <c r="AD76" s="29"/>
      <c r="AE76" s="29"/>
      <c r="AF76" s="26">
        <f>AF46*AF47</f>
        <v>0</v>
      </c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</row>
    <row r="77" spans="1:90" x14ac:dyDescent="0.15">
      <c r="A77" s="84"/>
      <c r="B77" s="85"/>
      <c r="C77" s="85"/>
      <c r="D77" s="85"/>
      <c r="E77" s="85"/>
      <c r="F77" s="84"/>
      <c r="G77" s="84"/>
      <c r="H77" s="84"/>
      <c r="I77" s="84"/>
      <c r="J77" s="84"/>
      <c r="K77" s="84"/>
      <c r="L77" s="84"/>
      <c r="M77" s="84"/>
      <c r="N77" s="84"/>
      <c r="O77" s="86"/>
      <c r="P77" s="87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88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</row>
    <row r="78" spans="1:90" x14ac:dyDescent="0.15">
      <c r="A78" s="15" t="s">
        <v>25</v>
      </c>
      <c r="B78" s="38"/>
      <c r="C78" s="38"/>
      <c r="D78" s="38"/>
      <c r="E78" s="38"/>
      <c r="F78" s="2"/>
      <c r="G78" s="2"/>
      <c r="H78" s="2"/>
      <c r="I78" s="2"/>
      <c r="J78" s="2"/>
      <c r="K78" s="2"/>
      <c r="L78" s="2"/>
      <c r="M78" s="2"/>
      <c r="N78" s="2"/>
      <c r="O78" s="55"/>
      <c r="P78" s="70"/>
      <c r="AB78" s="66"/>
    </row>
    <row r="79" spans="1:90" x14ac:dyDescent="0.15">
      <c r="A79" s="30" t="s">
        <v>18</v>
      </c>
      <c r="B79" s="37"/>
      <c r="C79" s="16">
        <f t="shared" ref="C79:J85" si="46">C69*$B95</f>
        <v>0</v>
      </c>
      <c r="D79" s="16">
        <f t="shared" si="46"/>
        <v>0</v>
      </c>
      <c r="E79" s="16">
        <f t="shared" si="46"/>
        <v>0</v>
      </c>
      <c r="F79" s="16">
        <f t="shared" si="46"/>
        <v>750</v>
      </c>
      <c r="G79" s="16">
        <f t="shared" si="46"/>
        <v>775</v>
      </c>
      <c r="H79" s="16">
        <f t="shared" si="46"/>
        <v>750</v>
      </c>
      <c r="I79" s="16">
        <f t="shared" si="46"/>
        <v>775</v>
      </c>
      <c r="J79" s="16">
        <f t="shared" si="46"/>
        <v>775</v>
      </c>
      <c r="K79" s="16">
        <f>K69*$B95</f>
        <v>750</v>
      </c>
      <c r="L79" s="16">
        <f t="shared" ref="L79:AA79" si="47">L69*$B95</f>
        <v>775</v>
      </c>
      <c r="M79" s="16">
        <f t="shared" si="47"/>
        <v>750</v>
      </c>
      <c r="N79" s="16">
        <f t="shared" si="47"/>
        <v>775</v>
      </c>
      <c r="O79" s="56">
        <f t="shared" ref="O79" si="48">O69*$B95</f>
        <v>6875</v>
      </c>
      <c r="P79" s="71">
        <f t="shared" si="47"/>
        <v>775</v>
      </c>
      <c r="Q79" s="16">
        <f t="shared" si="47"/>
        <v>700</v>
      </c>
      <c r="R79" s="16">
        <f t="shared" si="47"/>
        <v>775</v>
      </c>
      <c r="S79" s="16">
        <f t="shared" si="47"/>
        <v>750</v>
      </c>
      <c r="T79" s="16">
        <f t="shared" si="47"/>
        <v>775</v>
      </c>
      <c r="U79" s="16">
        <f t="shared" si="47"/>
        <v>750</v>
      </c>
      <c r="V79" s="16">
        <f t="shared" si="47"/>
        <v>775</v>
      </c>
      <c r="W79" s="16">
        <f t="shared" si="47"/>
        <v>775</v>
      </c>
      <c r="X79" s="16">
        <f t="shared" si="47"/>
        <v>750</v>
      </c>
      <c r="Y79" s="16">
        <f t="shared" si="47"/>
        <v>775</v>
      </c>
      <c r="Z79" s="16">
        <f t="shared" si="47"/>
        <v>750</v>
      </c>
      <c r="AA79" s="16">
        <f t="shared" si="47"/>
        <v>775</v>
      </c>
      <c r="AB79" s="71">
        <f t="shared" ref="AB79:AD79" si="49">AB69*$B95</f>
        <v>775</v>
      </c>
      <c r="AC79" s="16">
        <f t="shared" si="49"/>
        <v>700</v>
      </c>
      <c r="AD79" s="16">
        <f t="shared" si="49"/>
        <v>775</v>
      </c>
      <c r="AE79" s="16">
        <f t="shared" ref="AE79:AM79" si="50">AE69*$B95</f>
        <v>750</v>
      </c>
      <c r="AF79" s="16">
        <f t="shared" si="50"/>
        <v>775</v>
      </c>
      <c r="AG79" s="16">
        <f t="shared" si="50"/>
        <v>750</v>
      </c>
      <c r="AH79" s="16">
        <f t="shared" si="50"/>
        <v>775</v>
      </c>
      <c r="AI79" s="16">
        <f t="shared" si="50"/>
        <v>775</v>
      </c>
      <c r="AJ79" s="16">
        <f t="shared" si="50"/>
        <v>750</v>
      </c>
      <c r="AK79" s="16">
        <f t="shared" si="50"/>
        <v>775</v>
      </c>
      <c r="AL79" s="16">
        <f t="shared" si="50"/>
        <v>750</v>
      </c>
      <c r="AM79" s="16">
        <f t="shared" si="50"/>
        <v>775</v>
      </c>
      <c r="AN79" s="16">
        <f t="shared" ref="AN79:BB79" si="51">AN69*$B95</f>
        <v>775</v>
      </c>
      <c r="AO79" s="16">
        <f t="shared" si="51"/>
        <v>700</v>
      </c>
      <c r="AP79" s="16">
        <f t="shared" si="51"/>
        <v>775</v>
      </c>
      <c r="AQ79" s="16">
        <f t="shared" si="51"/>
        <v>750</v>
      </c>
      <c r="AR79" s="16">
        <f t="shared" si="51"/>
        <v>775</v>
      </c>
      <c r="AS79" s="16">
        <f t="shared" si="51"/>
        <v>750</v>
      </c>
      <c r="AT79" s="16">
        <f t="shared" si="51"/>
        <v>775</v>
      </c>
      <c r="AU79" s="16">
        <f t="shared" si="51"/>
        <v>775</v>
      </c>
      <c r="AV79" s="16">
        <f t="shared" si="51"/>
        <v>750</v>
      </c>
      <c r="AW79" s="16">
        <f t="shared" si="51"/>
        <v>775</v>
      </c>
      <c r="AX79" s="16">
        <f t="shared" si="51"/>
        <v>750</v>
      </c>
      <c r="AY79" s="16">
        <f t="shared" si="51"/>
        <v>775</v>
      </c>
      <c r="AZ79" s="16">
        <f t="shared" si="51"/>
        <v>775</v>
      </c>
      <c r="BA79" s="16">
        <f t="shared" si="51"/>
        <v>725</v>
      </c>
      <c r="BB79" s="16">
        <f t="shared" si="51"/>
        <v>775</v>
      </c>
      <c r="BC79" s="16">
        <f t="shared" ref="BC79:BZ85" si="52">BC69*$B95</f>
        <v>750</v>
      </c>
      <c r="BD79" s="16">
        <f t="shared" si="52"/>
        <v>775</v>
      </c>
      <c r="BE79" s="16">
        <f t="shared" si="52"/>
        <v>750</v>
      </c>
      <c r="BF79" s="16">
        <f t="shared" si="52"/>
        <v>775</v>
      </c>
      <c r="BG79" s="16">
        <f t="shared" si="52"/>
        <v>775</v>
      </c>
      <c r="BH79" s="16">
        <f t="shared" si="52"/>
        <v>750</v>
      </c>
      <c r="BI79" s="16">
        <f t="shared" si="52"/>
        <v>775</v>
      </c>
      <c r="BJ79" s="16">
        <f t="shared" si="52"/>
        <v>750</v>
      </c>
      <c r="BK79" s="16">
        <f t="shared" si="52"/>
        <v>775</v>
      </c>
      <c r="BL79" s="16">
        <f t="shared" si="52"/>
        <v>775</v>
      </c>
      <c r="BM79" s="16">
        <f t="shared" si="52"/>
        <v>700</v>
      </c>
      <c r="BN79" s="16">
        <f t="shared" si="52"/>
        <v>775</v>
      </c>
      <c r="BO79" s="16">
        <f t="shared" si="52"/>
        <v>750</v>
      </c>
      <c r="BP79" s="16">
        <f t="shared" si="52"/>
        <v>775</v>
      </c>
      <c r="BQ79" s="16">
        <f t="shared" si="52"/>
        <v>750</v>
      </c>
      <c r="BR79" s="16">
        <f t="shared" si="52"/>
        <v>775</v>
      </c>
      <c r="BS79" s="16">
        <f t="shared" si="52"/>
        <v>775</v>
      </c>
      <c r="BT79" s="16">
        <f t="shared" si="52"/>
        <v>750</v>
      </c>
      <c r="BU79" s="16">
        <f t="shared" si="52"/>
        <v>775</v>
      </c>
      <c r="BV79" s="16">
        <f t="shared" si="52"/>
        <v>750</v>
      </c>
      <c r="BW79" s="16">
        <f t="shared" si="52"/>
        <v>775</v>
      </c>
      <c r="BX79" s="16">
        <f t="shared" si="52"/>
        <v>775</v>
      </c>
      <c r="BY79" s="16">
        <f t="shared" si="52"/>
        <v>700</v>
      </c>
      <c r="BZ79" s="16">
        <f t="shared" si="52"/>
        <v>775</v>
      </c>
      <c r="CA79" s="95">
        <f t="shared" ref="CA79:CL79" si="53">CA69*$B95</f>
        <v>750</v>
      </c>
      <c r="CB79" s="95">
        <f t="shared" si="53"/>
        <v>775</v>
      </c>
      <c r="CC79" s="95">
        <f t="shared" si="53"/>
        <v>750</v>
      </c>
      <c r="CD79" s="95">
        <f t="shared" si="53"/>
        <v>750</v>
      </c>
      <c r="CE79" s="95">
        <f t="shared" si="53"/>
        <v>775</v>
      </c>
      <c r="CF79" s="95">
        <f t="shared" si="53"/>
        <v>750</v>
      </c>
      <c r="CG79" s="95">
        <f t="shared" si="53"/>
        <v>775</v>
      </c>
      <c r="CH79" s="95">
        <f t="shared" si="53"/>
        <v>750</v>
      </c>
      <c r="CI79" s="95">
        <f t="shared" si="53"/>
        <v>775</v>
      </c>
      <c r="CJ79" s="95">
        <f t="shared" si="53"/>
        <v>775</v>
      </c>
      <c r="CK79" s="95">
        <f t="shared" si="53"/>
        <v>700</v>
      </c>
      <c r="CL79" s="95">
        <f t="shared" si="53"/>
        <v>775</v>
      </c>
    </row>
    <row r="80" spans="1:90" x14ac:dyDescent="0.15">
      <c r="A80" s="30" t="s">
        <v>6</v>
      </c>
      <c r="B80" s="37"/>
      <c r="C80" s="16">
        <f t="shared" si="46"/>
        <v>0</v>
      </c>
      <c r="D80" s="16">
        <f t="shared" si="46"/>
        <v>0</v>
      </c>
      <c r="E80" s="16">
        <f t="shared" si="46"/>
        <v>0</v>
      </c>
      <c r="F80" s="16">
        <f t="shared" si="46"/>
        <v>1440</v>
      </c>
      <c r="G80" s="16">
        <f t="shared" si="46"/>
        <v>1488</v>
      </c>
      <c r="H80" s="16">
        <f t="shared" si="46"/>
        <v>1440</v>
      </c>
      <c r="I80" s="16">
        <f t="shared" si="46"/>
        <v>1488</v>
      </c>
      <c r="J80" s="16">
        <f t="shared" si="46"/>
        <v>1488</v>
      </c>
      <c r="K80" s="16">
        <f t="shared" ref="K80:AA85" si="54">K70*$B96</f>
        <v>1440</v>
      </c>
      <c r="L80" s="16">
        <f t="shared" si="54"/>
        <v>1488</v>
      </c>
      <c r="M80" s="16">
        <f t="shared" si="54"/>
        <v>1440</v>
      </c>
      <c r="N80" s="16">
        <f t="shared" si="54"/>
        <v>1488</v>
      </c>
      <c r="O80" s="56">
        <f t="shared" ref="O80" si="55">O70*$B96</f>
        <v>5500</v>
      </c>
      <c r="P80" s="71">
        <f t="shared" si="54"/>
        <v>1488</v>
      </c>
      <c r="Q80" s="16">
        <f t="shared" si="54"/>
        <v>1344</v>
      </c>
      <c r="R80" s="16">
        <f t="shared" si="54"/>
        <v>1488</v>
      </c>
      <c r="S80" s="16">
        <f t="shared" si="54"/>
        <v>1440</v>
      </c>
      <c r="T80" s="16">
        <f t="shared" si="54"/>
        <v>1488</v>
      </c>
      <c r="U80" s="16">
        <f t="shared" si="54"/>
        <v>1440</v>
      </c>
      <c r="V80" s="16">
        <f t="shared" si="54"/>
        <v>1488</v>
      </c>
      <c r="W80" s="16">
        <f t="shared" si="54"/>
        <v>1488</v>
      </c>
      <c r="X80" s="16">
        <f t="shared" si="54"/>
        <v>1440</v>
      </c>
      <c r="Y80" s="16">
        <f t="shared" si="54"/>
        <v>1488</v>
      </c>
      <c r="Z80" s="16">
        <f t="shared" si="54"/>
        <v>1440</v>
      </c>
      <c r="AA80" s="16">
        <f t="shared" si="54"/>
        <v>1488</v>
      </c>
      <c r="AB80" s="71">
        <f t="shared" ref="AB80:AD80" si="56">AB70*$B96</f>
        <v>240</v>
      </c>
      <c r="AC80" s="16">
        <f t="shared" si="56"/>
        <v>0</v>
      </c>
      <c r="AD80" s="16">
        <f t="shared" si="56"/>
        <v>1364</v>
      </c>
      <c r="AE80" s="16">
        <f t="shared" ref="AE80:AM80" si="57">AE70*$B96</f>
        <v>1320</v>
      </c>
      <c r="AF80" s="16">
        <f t="shared" si="57"/>
        <v>1364</v>
      </c>
      <c r="AG80" s="16">
        <f t="shared" si="57"/>
        <v>1320</v>
      </c>
      <c r="AH80" s="16">
        <f t="shared" si="57"/>
        <v>1364</v>
      </c>
      <c r="AI80" s="16">
        <f t="shared" si="57"/>
        <v>1364</v>
      </c>
      <c r="AJ80" s="16">
        <f t="shared" si="57"/>
        <v>1320</v>
      </c>
      <c r="AK80" s="16">
        <f t="shared" si="57"/>
        <v>1364</v>
      </c>
      <c r="AL80" s="16">
        <f t="shared" si="57"/>
        <v>696</v>
      </c>
      <c r="AM80" s="16">
        <f t="shared" si="57"/>
        <v>719.2</v>
      </c>
      <c r="AN80" s="16">
        <f t="shared" ref="AN80:BB80" si="58">AN70*$B96</f>
        <v>545.6</v>
      </c>
      <c r="AO80" s="16">
        <f t="shared" si="58"/>
        <v>492.8</v>
      </c>
      <c r="AP80" s="16">
        <f t="shared" si="58"/>
        <v>545.6</v>
      </c>
      <c r="AQ80" s="16">
        <f t="shared" si="58"/>
        <v>528</v>
      </c>
      <c r="AR80" s="16">
        <f t="shared" si="58"/>
        <v>1364</v>
      </c>
      <c r="AS80" s="16">
        <f t="shared" si="58"/>
        <v>720</v>
      </c>
      <c r="AT80" s="16">
        <f t="shared" si="58"/>
        <v>744</v>
      </c>
      <c r="AU80" s="16">
        <f t="shared" si="58"/>
        <v>744</v>
      </c>
      <c r="AV80" s="16">
        <f t="shared" si="58"/>
        <v>720</v>
      </c>
      <c r="AW80" s="16">
        <f t="shared" si="58"/>
        <v>744</v>
      </c>
      <c r="AX80" s="16">
        <f t="shared" si="58"/>
        <v>720</v>
      </c>
      <c r="AY80" s="16">
        <f t="shared" si="58"/>
        <v>644.80000000000007</v>
      </c>
      <c r="AZ80" s="16">
        <f t="shared" si="58"/>
        <v>644.80000000000007</v>
      </c>
      <c r="BA80" s="16">
        <f t="shared" si="58"/>
        <v>603.20000000000005</v>
      </c>
      <c r="BB80" s="16">
        <f t="shared" si="58"/>
        <v>644.80000000000007</v>
      </c>
      <c r="BC80" s="16">
        <f t="shared" ref="BC80:BN80" si="59">BC70*$B96</f>
        <v>624</v>
      </c>
      <c r="BD80" s="16">
        <f t="shared" si="59"/>
        <v>644.80000000000007</v>
      </c>
      <c r="BE80" s="16">
        <f t="shared" si="59"/>
        <v>624</v>
      </c>
      <c r="BF80" s="16">
        <f t="shared" si="59"/>
        <v>644.80000000000007</v>
      </c>
      <c r="BG80" s="16">
        <f t="shared" si="59"/>
        <v>644.80000000000007</v>
      </c>
      <c r="BH80" s="16">
        <f t="shared" si="59"/>
        <v>624</v>
      </c>
      <c r="BI80" s="16">
        <f t="shared" si="59"/>
        <v>644.80000000000007</v>
      </c>
      <c r="BJ80" s="16">
        <f t="shared" si="59"/>
        <v>624</v>
      </c>
      <c r="BK80" s="16">
        <f t="shared" si="59"/>
        <v>644.80000000000007</v>
      </c>
      <c r="BL80" s="16">
        <f t="shared" si="59"/>
        <v>644.80000000000007</v>
      </c>
      <c r="BM80" s="16">
        <f t="shared" si="59"/>
        <v>582.4</v>
      </c>
      <c r="BN80" s="16">
        <f t="shared" si="59"/>
        <v>644.80000000000007</v>
      </c>
      <c r="BO80" s="16">
        <f t="shared" si="52"/>
        <v>624</v>
      </c>
      <c r="BP80" s="16">
        <f t="shared" si="52"/>
        <v>644.80000000000007</v>
      </c>
      <c r="BQ80" s="16">
        <f t="shared" si="52"/>
        <v>624</v>
      </c>
      <c r="BR80" s="16">
        <f t="shared" si="52"/>
        <v>644.80000000000007</v>
      </c>
      <c r="BS80" s="16">
        <f t="shared" si="52"/>
        <v>644.80000000000007</v>
      </c>
      <c r="BT80" s="16">
        <f t="shared" si="52"/>
        <v>624</v>
      </c>
      <c r="BU80" s="16">
        <f t="shared" si="52"/>
        <v>644.80000000000007</v>
      </c>
      <c r="BV80" s="16">
        <f t="shared" si="52"/>
        <v>624</v>
      </c>
      <c r="BW80" s="16">
        <f t="shared" si="52"/>
        <v>644.80000000000007</v>
      </c>
      <c r="BX80" s="16">
        <f t="shared" si="52"/>
        <v>644.80000000000007</v>
      </c>
      <c r="BY80" s="16">
        <f t="shared" si="52"/>
        <v>582.4</v>
      </c>
      <c r="BZ80" s="16">
        <f t="shared" si="52"/>
        <v>644.80000000000007</v>
      </c>
      <c r="CA80" s="95">
        <f t="shared" ref="CA80:CL80" si="60">CA70*$B96</f>
        <v>624</v>
      </c>
      <c r="CB80" s="95">
        <f t="shared" si="60"/>
        <v>644.80000000000007</v>
      </c>
      <c r="CC80" s="95">
        <f t="shared" si="60"/>
        <v>624</v>
      </c>
      <c r="CD80" s="95">
        <f t="shared" si="60"/>
        <v>624</v>
      </c>
      <c r="CE80" s="95">
        <f t="shared" si="60"/>
        <v>644.80000000000007</v>
      </c>
      <c r="CF80" s="95">
        <f t="shared" si="60"/>
        <v>624</v>
      </c>
      <c r="CG80" s="95">
        <f t="shared" si="60"/>
        <v>644.80000000000007</v>
      </c>
      <c r="CH80" s="95">
        <f t="shared" si="60"/>
        <v>624</v>
      </c>
      <c r="CI80" s="95">
        <f t="shared" si="60"/>
        <v>644.80000000000007</v>
      </c>
      <c r="CJ80" s="95">
        <f t="shared" si="60"/>
        <v>644.80000000000007</v>
      </c>
      <c r="CK80" s="95">
        <f t="shared" si="60"/>
        <v>582.4</v>
      </c>
      <c r="CL80" s="95">
        <f t="shared" si="60"/>
        <v>644.80000000000007</v>
      </c>
    </row>
    <row r="81" spans="1:90" x14ac:dyDescent="0.15">
      <c r="A81" s="30" t="s">
        <v>4</v>
      </c>
      <c r="B81" s="37"/>
      <c r="C81" s="16">
        <f t="shared" si="46"/>
        <v>0</v>
      </c>
      <c r="D81" s="16">
        <f t="shared" si="46"/>
        <v>0</v>
      </c>
      <c r="E81" s="16">
        <f t="shared" si="46"/>
        <v>0</v>
      </c>
      <c r="F81" s="16">
        <f t="shared" si="46"/>
        <v>0</v>
      </c>
      <c r="G81" s="16">
        <f t="shared" si="46"/>
        <v>0</v>
      </c>
      <c r="H81" s="16">
        <f t="shared" si="46"/>
        <v>990</v>
      </c>
      <c r="I81" s="16">
        <f t="shared" si="46"/>
        <v>1395</v>
      </c>
      <c r="J81" s="16">
        <f t="shared" si="46"/>
        <v>1395</v>
      </c>
      <c r="K81" s="16">
        <f t="shared" si="54"/>
        <v>1350</v>
      </c>
      <c r="L81" s="16">
        <f t="shared" si="54"/>
        <v>1395</v>
      </c>
      <c r="M81" s="16">
        <f t="shared" si="54"/>
        <v>1350</v>
      </c>
      <c r="N81" s="16">
        <f t="shared" si="54"/>
        <v>1395</v>
      </c>
      <c r="O81" s="56">
        <f t="shared" ref="O81" si="61">O71*$B97</f>
        <v>9270</v>
      </c>
      <c r="P81" s="71">
        <f t="shared" si="54"/>
        <v>1395</v>
      </c>
      <c r="Q81" s="16">
        <f t="shared" si="54"/>
        <v>0</v>
      </c>
      <c r="R81" s="16">
        <f t="shared" si="54"/>
        <v>0</v>
      </c>
      <c r="S81" s="16">
        <f t="shared" si="54"/>
        <v>0</v>
      </c>
      <c r="T81" s="16">
        <f t="shared" si="54"/>
        <v>105</v>
      </c>
      <c r="U81" s="16">
        <f t="shared" si="54"/>
        <v>787.5</v>
      </c>
      <c r="V81" s="16">
        <f t="shared" si="54"/>
        <v>813.75</v>
      </c>
      <c r="W81" s="16">
        <f t="shared" si="54"/>
        <v>813.75</v>
      </c>
      <c r="X81" s="16">
        <f t="shared" si="54"/>
        <v>787.5</v>
      </c>
      <c r="Y81" s="16">
        <f t="shared" si="54"/>
        <v>873.75</v>
      </c>
      <c r="Z81" s="16">
        <f t="shared" si="54"/>
        <v>900</v>
      </c>
      <c r="AA81" s="16">
        <f t="shared" si="54"/>
        <v>1395</v>
      </c>
      <c r="AB81" s="71">
        <f t="shared" ref="AB81:AD81" si="62">AB71*$B97</f>
        <v>1395</v>
      </c>
      <c r="AC81" s="16">
        <f t="shared" si="62"/>
        <v>1260</v>
      </c>
      <c r="AD81" s="16">
        <f t="shared" si="62"/>
        <v>1395</v>
      </c>
      <c r="AE81" s="16">
        <f t="shared" ref="AE81:AM81" si="63">AE71*$B97</f>
        <v>0</v>
      </c>
      <c r="AF81" s="16">
        <f t="shared" si="63"/>
        <v>1200</v>
      </c>
      <c r="AG81" s="16">
        <f t="shared" si="63"/>
        <v>2250</v>
      </c>
      <c r="AH81" s="16">
        <f t="shared" si="63"/>
        <v>2301.75</v>
      </c>
      <c r="AI81" s="16">
        <f t="shared" si="63"/>
        <v>2301.75</v>
      </c>
      <c r="AJ81" s="16">
        <f t="shared" si="63"/>
        <v>2227.5</v>
      </c>
      <c r="AK81" s="16">
        <f t="shared" si="63"/>
        <v>2301.75</v>
      </c>
      <c r="AL81" s="16">
        <f t="shared" si="63"/>
        <v>562.5</v>
      </c>
      <c r="AM81" s="16">
        <f t="shared" si="63"/>
        <v>1395</v>
      </c>
      <c r="AN81" s="16">
        <f t="shared" ref="AN81:BB81" si="64">AN71*$B97</f>
        <v>1395</v>
      </c>
      <c r="AO81" s="16">
        <f t="shared" si="64"/>
        <v>1260</v>
      </c>
      <c r="AP81" s="16">
        <f t="shared" si="64"/>
        <v>1395</v>
      </c>
      <c r="AQ81" s="16">
        <f t="shared" si="64"/>
        <v>1350</v>
      </c>
      <c r="AR81" s="16">
        <f t="shared" si="64"/>
        <v>2325</v>
      </c>
      <c r="AS81" s="16">
        <f t="shared" si="64"/>
        <v>2250</v>
      </c>
      <c r="AT81" s="16">
        <f t="shared" si="64"/>
        <v>2325</v>
      </c>
      <c r="AU81" s="16">
        <f t="shared" si="64"/>
        <v>2325</v>
      </c>
      <c r="AV81" s="16">
        <f t="shared" si="64"/>
        <v>2250</v>
      </c>
      <c r="AW81" s="16">
        <f t="shared" si="64"/>
        <v>2250</v>
      </c>
      <c r="AX81" s="16">
        <f t="shared" si="64"/>
        <v>1350</v>
      </c>
      <c r="AY81" s="16">
        <f t="shared" si="64"/>
        <v>1395</v>
      </c>
      <c r="AZ81" s="16">
        <f t="shared" si="64"/>
        <v>1395</v>
      </c>
      <c r="BA81" s="16">
        <f t="shared" si="64"/>
        <v>1305</v>
      </c>
      <c r="BB81" s="16">
        <f t="shared" si="64"/>
        <v>1395</v>
      </c>
      <c r="BC81" s="16">
        <f t="shared" ref="BC81:BN81" si="65">BC71*$B97</f>
        <v>1350</v>
      </c>
      <c r="BD81" s="16">
        <f t="shared" si="65"/>
        <v>1395</v>
      </c>
      <c r="BE81" s="16">
        <f t="shared" si="65"/>
        <v>2250</v>
      </c>
      <c r="BF81" s="16">
        <f t="shared" si="65"/>
        <v>2325</v>
      </c>
      <c r="BG81" s="16">
        <f t="shared" si="65"/>
        <v>953.25</v>
      </c>
      <c r="BH81" s="16">
        <f t="shared" si="65"/>
        <v>2025</v>
      </c>
      <c r="BI81" s="16">
        <f t="shared" si="65"/>
        <v>2325</v>
      </c>
      <c r="BJ81" s="16">
        <f t="shared" si="65"/>
        <v>1350</v>
      </c>
      <c r="BK81" s="16">
        <f t="shared" si="65"/>
        <v>1395</v>
      </c>
      <c r="BL81" s="16">
        <f t="shared" si="65"/>
        <v>1395</v>
      </c>
      <c r="BM81" s="16">
        <f t="shared" si="65"/>
        <v>1260</v>
      </c>
      <c r="BN81" s="16">
        <f t="shared" si="65"/>
        <v>1395</v>
      </c>
      <c r="BO81" s="16">
        <f t="shared" si="52"/>
        <v>1350</v>
      </c>
      <c r="BP81" s="16">
        <f t="shared" si="52"/>
        <v>1395</v>
      </c>
      <c r="BQ81" s="16">
        <f t="shared" si="52"/>
        <v>1800</v>
      </c>
      <c r="BR81" s="16">
        <f t="shared" si="52"/>
        <v>2092.5</v>
      </c>
      <c r="BS81" s="16">
        <f t="shared" si="52"/>
        <v>2092.5</v>
      </c>
      <c r="BT81" s="16">
        <f t="shared" si="52"/>
        <v>2025</v>
      </c>
      <c r="BU81" s="16">
        <f t="shared" si="52"/>
        <v>697.5</v>
      </c>
      <c r="BV81" s="16">
        <f t="shared" si="52"/>
        <v>1350</v>
      </c>
      <c r="BW81" s="16">
        <f t="shared" si="52"/>
        <v>1395</v>
      </c>
      <c r="BX81" s="16">
        <f t="shared" si="52"/>
        <v>1395</v>
      </c>
      <c r="BY81" s="16">
        <f t="shared" si="52"/>
        <v>1260</v>
      </c>
      <c r="BZ81" s="16">
        <f t="shared" si="52"/>
        <v>1395</v>
      </c>
      <c r="CA81" s="95">
        <f t="shared" ref="CA81:CL81" si="66">CA71*$B97</f>
        <v>1350</v>
      </c>
      <c r="CB81" s="95">
        <f t="shared" si="66"/>
        <v>2092.5</v>
      </c>
      <c r="CC81" s="95">
        <f t="shared" si="66"/>
        <v>2025</v>
      </c>
      <c r="CD81" s="95">
        <f t="shared" si="66"/>
        <v>2025</v>
      </c>
      <c r="CE81" s="95">
        <f t="shared" si="66"/>
        <v>1395</v>
      </c>
      <c r="CF81" s="95">
        <f t="shared" si="66"/>
        <v>1350</v>
      </c>
      <c r="CG81" s="95">
        <f t="shared" si="66"/>
        <v>1395</v>
      </c>
      <c r="CH81" s="95">
        <f t="shared" si="66"/>
        <v>1125</v>
      </c>
      <c r="CI81" s="95">
        <f t="shared" si="66"/>
        <v>1278.75</v>
      </c>
      <c r="CJ81" s="95">
        <f t="shared" si="66"/>
        <v>1395</v>
      </c>
      <c r="CK81" s="95">
        <f t="shared" si="66"/>
        <v>1260</v>
      </c>
      <c r="CL81" s="95">
        <f t="shared" si="66"/>
        <v>1395</v>
      </c>
    </row>
    <row r="82" spans="1:90" x14ac:dyDescent="0.15">
      <c r="A82" s="30" t="s">
        <v>11</v>
      </c>
      <c r="B82" s="37"/>
      <c r="C82" s="16">
        <f t="shared" si="46"/>
        <v>0</v>
      </c>
      <c r="D82" s="16">
        <f t="shared" si="46"/>
        <v>0</v>
      </c>
      <c r="E82" s="16">
        <f t="shared" si="46"/>
        <v>0</v>
      </c>
      <c r="F82" s="16">
        <f t="shared" si="46"/>
        <v>0</v>
      </c>
      <c r="G82" s="16">
        <f t="shared" si="46"/>
        <v>0</v>
      </c>
      <c r="H82" s="16">
        <f t="shared" si="46"/>
        <v>528</v>
      </c>
      <c r="I82" s="16">
        <f t="shared" si="46"/>
        <v>744</v>
      </c>
      <c r="J82" s="16">
        <f t="shared" si="46"/>
        <v>744</v>
      </c>
      <c r="K82" s="16">
        <f t="shared" si="54"/>
        <v>720</v>
      </c>
      <c r="L82" s="16">
        <f t="shared" si="54"/>
        <v>744</v>
      </c>
      <c r="M82" s="16">
        <f t="shared" si="54"/>
        <v>720</v>
      </c>
      <c r="N82" s="16">
        <f t="shared" si="54"/>
        <v>744</v>
      </c>
      <c r="O82" s="56">
        <f t="shared" ref="O82" si="67">O72*$B98</f>
        <v>4944</v>
      </c>
      <c r="P82" s="71">
        <f t="shared" si="54"/>
        <v>744</v>
      </c>
      <c r="Q82" s="16">
        <f t="shared" si="54"/>
        <v>0</v>
      </c>
      <c r="R82" s="16">
        <f t="shared" si="54"/>
        <v>0</v>
      </c>
      <c r="S82" s="16">
        <f t="shared" si="54"/>
        <v>0</v>
      </c>
      <c r="T82" s="16">
        <f t="shared" si="54"/>
        <v>56</v>
      </c>
      <c r="U82" s="16">
        <f t="shared" si="54"/>
        <v>420</v>
      </c>
      <c r="V82" s="16">
        <f t="shared" si="54"/>
        <v>434</v>
      </c>
      <c r="W82" s="16">
        <f t="shared" si="54"/>
        <v>434</v>
      </c>
      <c r="X82" s="16">
        <f t="shared" si="54"/>
        <v>420</v>
      </c>
      <c r="Y82" s="16">
        <f t="shared" si="54"/>
        <v>210</v>
      </c>
      <c r="Z82" s="16">
        <f t="shared" si="54"/>
        <v>0</v>
      </c>
      <c r="AA82" s="16">
        <f t="shared" si="54"/>
        <v>0</v>
      </c>
      <c r="AB82" s="71">
        <f t="shared" ref="AB82:AD82" si="68">AB72*$B98</f>
        <v>0</v>
      </c>
      <c r="AC82" s="16">
        <f t="shared" si="68"/>
        <v>0</v>
      </c>
      <c r="AD82" s="16">
        <f t="shared" si="68"/>
        <v>0</v>
      </c>
      <c r="AE82" s="16">
        <f t="shared" ref="AE82:AM82" si="69">AE72*$B98</f>
        <v>0</v>
      </c>
      <c r="AF82" s="16">
        <f t="shared" si="69"/>
        <v>0</v>
      </c>
      <c r="AG82" s="16">
        <f t="shared" si="69"/>
        <v>0</v>
      </c>
      <c r="AH82" s="16">
        <f t="shared" si="69"/>
        <v>0</v>
      </c>
      <c r="AI82" s="16">
        <f t="shared" si="69"/>
        <v>0</v>
      </c>
      <c r="AJ82" s="16">
        <f t="shared" si="69"/>
        <v>0</v>
      </c>
      <c r="AK82" s="16">
        <f t="shared" si="69"/>
        <v>0</v>
      </c>
      <c r="AL82" s="16">
        <f t="shared" si="69"/>
        <v>0</v>
      </c>
      <c r="AM82" s="16">
        <f t="shared" si="69"/>
        <v>0</v>
      </c>
      <c r="AN82" s="16">
        <f t="shared" ref="AN82:BB82" si="70">AN72*$B98</f>
        <v>0</v>
      </c>
      <c r="AO82" s="16">
        <f t="shared" si="70"/>
        <v>0</v>
      </c>
      <c r="AP82" s="16">
        <f t="shared" si="70"/>
        <v>0</v>
      </c>
      <c r="AQ82" s="16">
        <f t="shared" si="70"/>
        <v>0</v>
      </c>
      <c r="AR82" s="16">
        <f t="shared" si="70"/>
        <v>0</v>
      </c>
      <c r="AS82" s="16">
        <f t="shared" si="70"/>
        <v>0</v>
      </c>
      <c r="AT82" s="16">
        <f t="shared" si="70"/>
        <v>0</v>
      </c>
      <c r="AU82" s="16">
        <f t="shared" si="70"/>
        <v>0</v>
      </c>
      <c r="AV82" s="16">
        <f t="shared" si="70"/>
        <v>0</v>
      </c>
      <c r="AW82" s="16">
        <f t="shared" si="70"/>
        <v>0</v>
      </c>
      <c r="AX82" s="16">
        <f t="shared" si="70"/>
        <v>0</v>
      </c>
      <c r="AY82" s="16">
        <f t="shared" si="70"/>
        <v>0</v>
      </c>
      <c r="AZ82" s="16">
        <f t="shared" si="70"/>
        <v>0</v>
      </c>
      <c r="BA82" s="16">
        <f t="shared" si="70"/>
        <v>0</v>
      </c>
      <c r="BB82" s="16">
        <f t="shared" si="70"/>
        <v>0</v>
      </c>
      <c r="BC82" s="16">
        <f t="shared" ref="BC82:BN82" si="71">BC72*$B98</f>
        <v>0</v>
      </c>
      <c r="BD82" s="16">
        <f t="shared" si="71"/>
        <v>0</v>
      </c>
      <c r="BE82" s="16">
        <f t="shared" si="71"/>
        <v>0</v>
      </c>
      <c r="BF82" s="16">
        <f t="shared" si="71"/>
        <v>0</v>
      </c>
      <c r="BG82" s="16">
        <f t="shared" si="71"/>
        <v>0</v>
      </c>
      <c r="BH82" s="16">
        <f t="shared" si="71"/>
        <v>0</v>
      </c>
      <c r="BI82" s="16">
        <f t="shared" si="71"/>
        <v>0</v>
      </c>
      <c r="BJ82" s="16">
        <f t="shared" si="71"/>
        <v>0</v>
      </c>
      <c r="BK82" s="16">
        <f t="shared" si="71"/>
        <v>0</v>
      </c>
      <c r="BL82" s="16">
        <f t="shared" si="71"/>
        <v>0</v>
      </c>
      <c r="BM82" s="16">
        <f t="shared" si="71"/>
        <v>0</v>
      </c>
      <c r="BN82" s="16">
        <f t="shared" si="71"/>
        <v>0</v>
      </c>
      <c r="BO82" s="16">
        <f t="shared" si="52"/>
        <v>0</v>
      </c>
      <c r="BP82" s="16">
        <f t="shared" si="52"/>
        <v>0</v>
      </c>
      <c r="BQ82" s="16">
        <f t="shared" si="52"/>
        <v>0</v>
      </c>
      <c r="BR82" s="16">
        <f t="shared" si="52"/>
        <v>0</v>
      </c>
      <c r="BS82" s="16">
        <f t="shared" si="52"/>
        <v>0</v>
      </c>
      <c r="BT82" s="16">
        <f t="shared" si="52"/>
        <v>0</v>
      </c>
      <c r="BU82" s="16">
        <f t="shared" si="52"/>
        <v>0</v>
      </c>
      <c r="BV82" s="16">
        <f t="shared" si="52"/>
        <v>0</v>
      </c>
      <c r="BW82" s="16">
        <f t="shared" si="52"/>
        <v>0</v>
      </c>
      <c r="BX82" s="16">
        <f t="shared" si="52"/>
        <v>0</v>
      </c>
      <c r="BY82" s="16">
        <f t="shared" si="52"/>
        <v>0</v>
      </c>
      <c r="BZ82" s="16">
        <f t="shared" si="52"/>
        <v>0</v>
      </c>
      <c r="CA82" s="95">
        <f t="shared" ref="CA82:CL82" si="72">CA72*$B98</f>
        <v>0</v>
      </c>
      <c r="CB82" s="95">
        <f t="shared" si="72"/>
        <v>0</v>
      </c>
      <c r="CC82" s="95">
        <f t="shared" si="72"/>
        <v>0</v>
      </c>
      <c r="CD82" s="95">
        <f t="shared" si="72"/>
        <v>0</v>
      </c>
      <c r="CE82" s="95">
        <f t="shared" si="72"/>
        <v>0</v>
      </c>
      <c r="CF82" s="95">
        <f t="shared" si="72"/>
        <v>0</v>
      </c>
      <c r="CG82" s="95">
        <f t="shared" si="72"/>
        <v>0</v>
      </c>
      <c r="CH82" s="95">
        <f t="shared" si="72"/>
        <v>0</v>
      </c>
      <c r="CI82" s="95">
        <f t="shared" si="72"/>
        <v>0</v>
      </c>
      <c r="CJ82" s="95">
        <f t="shared" si="72"/>
        <v>0</v>
      </c>
      <c r="CK82" s="95">
        <f t="shared" si="72"/>
        <v>0</v>
      </c>
      <c r="CL82" s="95">
        <f t="shared" si="72"/>
        <v>0</v>
      </c>
    </row>
    <row r="83" spans="1:90" x14ac:dyDescent="0.15">
      <c r="A83" s="30" t="s">
        <v>17</v>
      </c>
      <c r="B83" s="37"/>
      <c r="C83" s="16">
        <f t="shared" si="46"/>
        <v>0</v>
      </c>
      <c r="D83" s="16">
        <f t="shared" si="46"/>
        <v>0</v>
      </c>
      <c r="E83" s="16">
        <f t="shared" si="46"/>
        <v>0</v>
      </c>
      <c r="F83" s="16">
        <f t="shared" si="46"/>
        <v>528</v>
      </c>
      <c r="G83" s="16">
        <f t="shared" si="46"/>
        <v>1023</v>
      </c>
      <c r="H83" s="16">
        <f t="shared" si="46"/>
        <v>264</v>
      </c>
      <c r="I83" s="16">
        <f t="shared" si="46"/>
        <v>0</v>
      </c>
      <c r="J83" s="16">
        <f t="shared" si="46"/>
        <v>0</v>
      </c>
      <c r="K83" s="16">
        <f t="shared" si="54"/>
        <v>0</v>
      </c>
      <c r="L83" s="16">
        <f t="shared" si="54"/>
        <v>0</v>
      </c>
      <c r="M83" s="16">
        <f t="shared" si="54"/>
        <v>0</v>
      </c>
      <c r="N83" s="16">
        <f t="shared" si="54"/>
        <v>0</v>
      </c>
      <c r="O83" s="56">
        <f t="shared" ref="O83" si="73">O73*$B99</f>
        <v>1815</v>
      </c>
      <c r="P83" s="71">
        <f t="shared" si="54"/>
        <v>0</v>
      </c>
      <c r="Q83" s="16">
        <f t="shared" si="54"/>
        <v>0</v>
      </c>
      <c r="R83" s="16">
        <f t="shared" si="54"/>
        <v>0</v>
      </c>
      <c r="S83" s="16">
        <f t="shared" si="54"/>
        <v>0</v>
      </c>
      <c r="T83" s="16">
        <f t="shared" si="54"/>
        <v>0</v>
      </c>
      <c r="U83" s="16">
        <f t="shared" si="54"/>
        <v>0</v>
      </c>
      <c r="V83" s="16">
        <f t="shared" si="54"/>
        <v>0</v>
      </c>
      <c r="W83" s="16">
        <f t="shared" si="54"/>
        <v>0</v>
      </c>
      <c r="X83" s="16">
        <f t="shared" si="54"/>
        <v>0</v>
      </c>
      <c r="Y83" s="16">
        <f t="shared" si="54"/>
        <v>0</v>
      </c>
      <c r="Z83" s="16">
        <f t="shared" si="54"/>
        <v>0</v>
      </c>
      <c r="AA83" s="16">
        <f t="shared" si="54"/>
        <v>0</v>
      </c>
      <c r="AB83" s="71">
        <f t="shared" ref="AB83:AD83" si="74">AB73*$B99</f>
        <v>0</v>
      </c>
      <c r="AC83" s="16">
        <f t="shared" si="74"/>
        <v>0</v>
      </c>
      <c r="AD83" s="16">
        <f t="shared" si="74"/>
        <v>0</v>
      </c>
      <c r="AE83" s="16">
        <f t="shared" ref="AE83:AM83" si="75">AE73*$B99</f>
        <v>0</v>
      </c>
      <c r="AF83" s="16">
        <f t="shared" si="75"/>
        <v>0</v>
      </c>
      <c r="AG83" s="16">
        <f t="shared" si="75"/>
        <v>0</v>
      </c>
      <c r="AH83" s="16">
        <f t="shared" si="75"/>
        <v>0</v>
      </c>
      <c r="AI83" s="16">
        <f t="shared" si="75"/>
        <v>0</v>
      </c>
      <c r="AJ83" s="16">
        <f t="shared" si="75"/>
        <v>0</v>
      </c>
      <c r="AK83" s="16">
        <f t="shared" si="75"/>
        <v>0</v>
      </c>
      <c r="AL83" s="16">
        <f t="shared" si="75"/>
        <v>0</v>
      </c>
      <c r="AM83" s="16">
        <f t="shared" si="75"/>
        <v>0</v>
      </c>
      <c r="AN83" s="16">
        <f t="shared" ref="AN83:BB83" si="76">AN73*$B99</f>
        <v>0</v>
      </c>
      <c r="AO83" s="16">
        <f t="shared" si="76"/>
        <v>0</v>
      </c>
      <c r="AP83" s="16">
        <f t="shared" si="76"/>
        <v>0</v>
      </c>
      <c r="AQ83" s="16">
        <f t="shared" si="76"/>
        <v>0</v>
      </c>
      <c r="AR83" s="16">
        <f t="shared" si="76"/>
        <v>0</v>
      </c>
      <c r="AS83" s="16">
        <f t="shared" si="76"/>
        <v>0</v>
      </c>
      <c r="AT83" s="16">
        <f t="shared" si="76"/>
        <v>0</v>
      </c>
      <c r="AU83" s="16">
        <f t="shared" si="76"/>
        <v>0</v>
      </c>
      <c r="AV83" s="16">
        <f t="shared" si="76"/>
        <v>0</v>
      </c>
      <c r="AW83" s="16">
        <f t="shared" si="76"/>
        <v>0</v>
      </c>
      <c r="AX83" s="16">
        <f t="shared" si="76"/>
        <v>0</v>
      </c>
      <c r="AY83" s="16">
        <f t="shared" si="76"/>
        <v>0</v>
      </c>
      <c r="AZ83" s="16">
        <f t="shared" si="76"/>
        <v>0</v>
      </c>
      <c r="BA83" s="16">
        <f t="shared" si="76"/>
        <v>0</v>
      </c>
      <c r="BB83" s="16">
        <f t="shared" si="76"/>
        <v>0</v>
      </c>
      <c r="BC83" s="16">
        <f t="shared" ref="BC83:BN83" si="77">BC73*$B99</f>
        <v>0</v>
      </c>
      <c r="BD83" s="16">
        <f t="shared" si="77"/>
        <v>0</v>
      </c>
      <c r="BE83" s="16">
        <f t="shared" si="77"/>
        <v>0</v>
      </c>
      <c r="BF83" s="16">
        <f t="shared" si="77"/>
        <v>0</v>
      </c>
      <c r="BG83" s="16">
        <f t="shared" si="77"/>
        <v>0</v>
      </c>
      <c r="BH83" s="16">
        <f t="shared" si="77"/>
        <v>0</v>
      </c>
      <c r="BI83" s="16">
        <f t="shared" si="77"/>
        <v>0</v>
      </c>
      <c r="BJ83" s="16">
        <f t="shared" si="77"/>
        <v>0</v>
      </c>
      <c r="BK83" s="16">
        <f t="shared" si="77"/>
        <v>0</v>
      </c>
      <c r="BL83" s="16">
        <f t="shared" si="77"/>
        <v>0</v>
      </c>
      <c r="BM83" s="16">
        <f t="shared" si="77"/>
        <v>0</v>
      </c>
      <c r="BN83" s="16">
        <f t="shared" si="77"/>
        <v>0</v>
      </c>
      <c r="BO83" s="16">
        <f t="shared" si="52"/>
        <v>0</v>
      </c>
      <c r="BP83" s="16">
        <f t="shared" si="52"/>
        <v>0</v>
      </c>
      <c r="BQ83" s="16">
        <f t="shared" si="52"/>
        <v>0</v>
      </c>
      <c r="BR83" s="16">
        <f t="shared" si="52"/>
        <v>0</v>
      </c>
      <c r="BS83" s="16">
        <f t="shared" si="52"/>
        <v>0</v>
      </c>
      <c r="BT83" s="16">
        <f t="shared" si="52"/>
        <v>0</v>
      </c>
      <c r="BU83" s="16">
        <f t="shared" si="52"/>
        <v>0</v>
      </c>
      <c r="BV83" s="16">
        <f t="shared" si="52"/>
        <v>0</v>
      </c>
      <c r="BW83" s="16">
        <f t="shared" si="52"/>
        <v>0</v>
      </c>
      <c r="BX83" s="16">
        <f t="shared" si="52"/>
        <v>0</v>
      </c>
      <c r="BY83" s="16">
        <f t="shared" si="52"/>
        <v>0</v>
      </c>
      <c r="BZ83" s="16">
        <f t="shared" si="52"/>
        <v>0</v>
      </c>
      <c r="CA83" s="95">
        <f t="shared" ref="CA83:CL83" si="78">CA73*$B99</f>
        <v>0</v>
      </c>
      <c r="CB83" s="95">
        <f t="shared" si="78"/>
        <v>0</v>
      </c>
      <c r="CC83" s="95">
        <f t="shared" si="78"/>
        <v>0</v>
      </c>
      <c r="CD83" s="95">
        <f t="shared" si="78"/>
        <v>450</v>
      </c>
      <c r="CE83" s="95">
        <f t="shared" si="78"/>
        <v>0</v>
      </c>
      <c r="CF83" s="95">
        <f t="shared" si="78"/>
        <v>0</v>
      </c>
      <c r="CG83" s="95">
        <f t="shared" si="78"/>
        <v>0</v>
      </c>
      <c r="CH83" s="95">
        <f t="shared" si="78"/>
        <v>0</v>
      </c>
      <c r="CI83" s="95">
        <f t="shared" si="78"/>
        <v>0</v>
      </c>
      <c r="CJ83" s="95">
        <f t="shared" si="78"/>
        <v>0</v>
      </c>
      <c r="CK83" s="95">
        <f t="shared" si="78"/>
        <v>0</v>
      </c>
      <c r="CL83" s="95">
        <f t="shared" si="78"/>
        <v>0</v>
      </c>
    </row>
    <row r="84" spans="1:90" x14ac:dyDescent="0.15">
      <c r="A84" s="30" t="s">
        <v>0</v>
      </c>
      <c r="B84" s="37"/>
      <c r="C84" s="16">
        <f t="shared" si="46"/>
        <v>0</v>
      </c>
      <c r="D84" s="16">
        <f t="shared" si="46"/>
        <v>0</v>
      </c>
      <c r="E84" s="16">
        <f t="shared" si="46"/>
        <v>0</v>
      </c>
      <c r="F84" s="16">
        <f t="shared" si="46"/>
        <v>0</v>
      </c>
      <c r="G84" s="16">
        <f t="shared" si="46"/>
        <v>10</v>
      </c>
      <c r="H84" s="16">
        <f t="shared" si="46"/>
        <v>175</v>
      </c>
      <c r="I84" s="16">
        <f t="shared" si="46"/>
        <v>310</v>
      </c>
      <c r="J84" s="16">
        <f t="shared" si="46"/>
        <v>310</v>
      </c>
      <c r="K84" s="16">
        <f t="shared" si="54"/>
        <v>300</v>
      </c>
      <c r="L84" s="16">
        <f t="shared" si="54"/>
        <v>0</v>
      </c>
      <c r="M84" s="16">
        <f t="shared" si="54"/>
        <v>0</v>
      </c>
      <c r="N84" s="16">
        <f t="shared" si="54"/>
        <v>0</v>
      </c>
      <c r="O84" s="56">
        <f t="shared" ref="O84" si="79">O74*$B100</f>
        <v>1105</v>
      </c>
      <c r="P84" s="71">
        <f t="shared" si="54"/>
        <v>1240</v>
      </c>
      <c r="Q84" s="16">
        <f t="shared" si="54"/>
        <v>560</v>
      </c>
      <c r="R84" s="16">
        <f t="shared" si="54"/>
        <v>0</v>
      </c>
      <c r="S84" s="16">
        <f t="shared" si="54"/>
        <v>0</v>
      </c>
      <c r="T84" s="16">
        <f t="shared" si="54"/>
        <v>0</v>
      </c>
      <c r="U84" s="16">
        <f t="shared" si="54"/>
        <v>150</v>
      </c>
      <c r="V84" s="16">
        <f t="shared" si="54"/>
        <v>775</v>
      </c>
      <c r="W84" s="16">
        <f t="shared" si="54"/>
        <v>775</v>
      </c>
      <c r="X84" s="16">
        <f t="shared" si="54"/>
        <v>750</v>
      </c>
      <c r="Y84" s="16">
        <f t="shared" si="54"/>
        <v>125</v>
      </c>
      <c r="Z84" s="16">
        <f t="shared" si="54"/>
        <v>0</v>
      </c>
      <c r="AA84" s="16">
        <f t="shared" si="54"/>
        <v>0</v>
      </c>
      <c r="AB84" s="71">
        <f t="shared" ref="AB84:AD84" si="80">AB74*$B100</f>
        <v>465</v>
      </c>
      <c r="AC84" s="16">
        <f t="shared" si="80"/>
        <v>210</v>
      </c>
      <c r="AD84" s="16">
        <f t="shared" si="80"/>
        <v>0</v>
      </c>
      <c r="AE84" s="16">
        <f t="shared" ref="AE84:AM84" si="81">AE74*$B100</f>
        <v>0</v>
      </c>
      <c r="AF84" s="16">
        <f t="shared" si="81"/>
        <v>315.20000000000005</v>
      </c>
      <c r="AG84" s="16">
        <f t="shared" si="81"/>
        <v>591</v>
      </c>
      <c r="AH84" s="16">
        <f t="shared" si="81"/>
        <v>1218.3</v>
      </c>
      <c r="AI84" s="16">
        <f t="shared" si="81"/>
        <v>1218.3</v>
      </c>
      <c r="AJ84" s="16">
        <f t="shared" si="81"/>
        <v>1179</v>
      </c>
      <c r="AK84" s="16">
        <f t="shared" si="81"/>
        <v>1395</v>
      </c>
      <c r="AL84" s="16">
        <f t="shared" si="81"/>
        <v>0</v>
      </c>
      <c r="AM84" s="16">
        <f t="shared" si="81"/>
        <v>600</v>
      </c>
      <c r="AN84" s="16">
        <f t="shared" ref="AN84:BB84" si="82">AN74*$B100</f>
        <v>0</v>
      </c>
      <c r="AO84" s="16">
        <f t="shared" si="82"/>
        <v>0</v>
      </c>
      <c r="AP84" s="16">
        <f t="shared" si="82"/>
        <v>0</v>
      </c>
      <c r="AQ84" s="16">
        <f t="shared" si="82"/>
        <v>0</v>
      </c>
      <c r="AR84" s="16">
        <f t="shared" si="82"/>
        <v>610.70000000000005</v>
      </c>
      <c r="AS84" s="16">
        <f t="shared" si="82"/>
        <v>1050</v>
      </c>
      <c r="AT84" s="16">
        <f t="shared" si="82"/>
        <v>1550</v>
      </c>
      <c r="AU84" s="16">
        <f t="shared" si="82"/>
        <v>1550</v>
      </c>
      <c r="AV84" s="16">
        <f t="shared" si="82"/>
        <v>1500</v>
      </c>
      <c r="AW84" s="16">
        <f t="shared" si="82"/>
        <v>1300</v>
      </c>
      <c r="AX84" s="16">
        <f t="shared" si="82"/>
        <v>0</v>
      </c>
      <c r="AY84" s="16">
        <f t="shared" si="82"/>
        <v>0</v>
      </c>
      <c r="AZ84" s="16">
        <f t="shared" si="82"/>
        <v>620</v>
      </c>
      <c r="BA84" s="16">
        <f t="shared" si="82"/>
        <v>580</v>
      </c>
      <c r="BB84" s="16">
        <f t="shared" si="82"/>
        <v>0</v>
      </c>
      <c r="BC84" s="16">
        <f t="shared" ref="BC84:BN84" si="83">BC74*$B100</f>
        <v>0</v>
      </c>
      <c r="BD84" s="16">
        <f t="shared" si="83"/>
        <v>930</v>
      </c>
      <c r="BE84" s="16">
        <f t="shared" si="83"/>
        <v>1050</v>
      </c>
      <c r="BF84" s="16">
        <f t="shared" si="83"/>
        <v>1240</v>
      </c>
      <c r="BG84" s="16">
        <f t="shared" si="83"/>
        <v>1550</v>
      </c>
      <c r="BH84" s="16">
        <f t="shared" si="83"/>
        <v>1500</v>
      </c>
      <c r="BI84" s="16">
        <f t="shared" si="83"/>
        <v>1085</v>
      </c>
      <c r="BJ84" s="16">
        <f t="shared" si="83"/>
        <v>1050</v>
      </c>
      <c r="BK84" s="16">
        <f t="shared" si="83"/>
        <v>0</v>
      </c>
      <c r="BL84" s="16">
        <f t="shared" si="83"/>
        <v>620</v>
      </c>
      <c r="BM84" s="16">
        <f t="shared" si="83"/>
        <v>560</v>
      </c>
      <c r="BN84" s="16">
        <f t="shared" si="83"/>
        <v>0</v>
      </c>
      <c r="BO84" s="16">
        <f t="shared" si="52"/>
        <v>600</v>
      </c>
      <c r="BP84" s="16">
        <f t="shared" si="52"/>
        <v>620</v>
      </c>
      <c r="BQ84" s="16">
        <f t="shared" si="52"/>
        <v>750</v>
      </c>
      <c r="BR84" s="16">
        <f t="shared" si="52"/>
        <v>775</v>
      </c>
      <c r="BS84" s="16">
        <f t="shared" si="52"/>
        <v>1085</v>
      </c>
      <c r="BT84" s="16">
        <f t="shared" si="52"/>
        <v>1050</v>
      </c>
      <c r="BU84" s="16">
        <f t="shared" si="52"/>
        <v>525</v>
      </c>
      <c r="BV84" s="16">
        <f t="shared" si="52"/>
        <v>0</v>
      </c>
      <c r="BW84" s="16">
        <f t="shared" si="52"/>
        <v>0</v>
      </c>
      <c r="BX84" s="16">
        <f t="shared" si="52"/>
        <v>0</v>
      </c>
      <c r="BY84" s="16">
        <f t="shared" si="52"/>
        <v>0</v>
      </c>
      <c r="BZ84" s="16">
        <f t="shared" si="52"/>
        <v>0</v>
      </c>
      <c r="CA84" s="95">
        <f t="shared" ref="CA84:CL84" si="84">CA74*$B100</f>
        <v>225</v>
      </c>
      <c r="CB84" s="95">
        <f t="shared" si="84"/>
        <v>232.5</v>
      </c>
      <c r="CC84" s="95">
        <f t="shared" si="84"/>
        <v>225</v>
      </c>
      <c r="CD84" s="95">
        <f t="shared" si="84"/>
        <v>2100</v>
      </c>
      <c r="CE84" s="95">
        <f t="shared" si="84"/>
        <v>2170</v>
      </c>
      <c r="CF84" s="95">
        <f t="shared" si="84"/>
        <v>2100</v>
      </c>
      <c r="CG84" s="95">
        <f t="shared" si="84"/>
        <v>490</v>
      </c>
      <c r="CH84" s="95">
        <f t="shared" si="84"/>
        <v>0</v>
      </c>
      <c r="CI84" s="95">
        <f t="shared" si="84"/>
        <v>0</v>
      </c>
      <c r="CJ84" s="95">
        <f t="shared" si="84"/>
        <v>620</v>
      </c>
      <c r="CK84" s="95">
        <f t="shared" si="84"/>
        <v>560</v>
      </c>
      <c r="CL84" s="95">
        <f t="shared" si="84"/>
        <v>620</v>
      </c>
    </row>
    <row r="85" spans="1:90" x14ac:dyDescent="0.15">
      <c r="A85" s="30" t="s">
        <v>1</v>
      </c>
      <c r="B85" s="37"/>
      <c r="C85" s="16">
        <f t="shared" si="46"/>
        <v>0</v>
      </c>
      <c r="D85" s="16">
        <f t="shared" si="46"/>
        <v>0</v>
      </c>
      <c r="E85" s="16">
        <f t="shared" si="46"/>
        <v>0</v>
      </c>
      <c r="F85" s="16">
        <f t="shared" si="46"/>
        <v>0</v>
      </c>
      <c r="G85" s="16">
        <f t="shared" si="46"/>
        <v>0</v>
      </c>
      <c r="H85" s="16">
        <f t="shared" si="46"/>
        <v>15</v>
      </c>
      <c r="I85" s="16">
        <f t="shared" si="46"/>
        <v>93</v>
      </c>
      <c r="J85" s="16">
        <f t="shared" si="46"/>
        <v>93</v>
      </c>
      <c r="K85" s="16">
        <f t="shared" si="54"/>
        <v>90</v>
      </c>
      <c r="L85" s="16">
        <f t="shared" si="54"/>
        <v>0</v>
      </c>
      <c r="M85" s="16">
        <f t="shared" si="54"/>
        <v>0</v>
      </c>
      <c r="N85" s="16">
        <f t="shared" si="54"/>
        <v>0</v>
      </c>
      <c r="O85" s="56">
        <f t="shared" ref="O85" si="85">O75*$B101</f>
        <v>291</v>
      </c>
      <c r="P85" s="71">
        <f t="shared" si="54"/>
        <v>0</v>
      </c>
      <c r="Q85" s="16">
        <f t="shared" si="54"/>
        <v>0</v>
      </c>
      <c r="R85" s="16">
        <f t="shared" si="54"/>
        <v>0</v>
      </c>
      <c r="S85" s="16">
        <f t="shared" si="54"/>
        <v>0</v>
      </c>
      <c r="T85" s="16">
        <f t="shared" si="54"/>
        <v>0</v>
      </c>
      <c r="U85" s="16">
        <f t="shared" si="54"/>
        <v>0</v>
      </c>
      <c r="V85" s="16">
        <f t="shared" si="54"/>
        <v>0</v>
      </c>
      <c r="W85" s="16">
        <f t="shared" si="54"/>
        <v>0</v>
      </c>
      <c r="X85" s="16">
        <f t="shared" si="54"/>
        <v>0</v>
      </c>
      <c r="Y85" s="16">
        <f t="shared" si="54"/>
        <v>0</v>
      </c>
      <c r="Z85" s="16">
        <f t="shared" si="54"/>
        <v>0</v>
      </c>
      <c r="AA85" s="16">
        <f t="shared" si="54"/>
        <v>0</v>
      </c>
      <c r="AB85" s="71">
        <f t="shared" ref="AB85:AD85" si="86">AB75*$B101</f>
        <v>0</v>
      </c>
      <c r="AC85" s="16">
        <f t="shared" si="86"/>
        <v>0</v>
      </c>
      <c r="AD85" s="16">
        <f t="shared" si="86"/>
        <v>0</v>
      </c>
      <c r="AE85" s="16">
        <f t="shared" ref="AE85:AM85" si="87">AE75*$B101</f>
        <v>0</v>
      </c>
      <c r="AF85" s="16">
        <f t="shared" si="87"/>
        <v>172.79999999999998</v>
      </c>
      <c r="AG85" s="16">
        <f t="shared" si="87"/>
        <v>334.8</v>
      </c>
      <c r="AH85" s="16">
        <f t="shared" si="87"/>
        <v>903.95999999999992</v>
      </c>
      <c r="AI85" s="16">
        <f t="shared" si="87"/>
        <v>903.95999999999992</v>
      </c>
      <c r="AJ85" s="16">
        <f t="shared" si="87"/>
        <v>874.8</v>
      </c>
      <c r="AK85" s="16">
        <f t="shared" si="87"/>
        <v>717.95999999999992</v>
      </c>
      <c r="AL85" s="16">
        <f t="shared" si="87"/>
        <v>0</v>
      </c>
      <c r="AM85" s="16">
        <f t="shared" si="87"/>
        <v>0</v>
      </c>
      <c r="AN85" s="16">
        <f t="shared" ref="AN85:BB85" si="88">AN75*$B101</f>
        <v>409.2</v>
      </c>
      <c r="AO85" s="16">
        <f t="shared" si="88"/>
        <v>369.59999999999997</v>
      </c>
      <c r="AP85" s="16">
        <f t="shared" si="88"/>
        <v>409.2</v>
      </c>
      <c r="AQ85" s="16">
        <f t="shared" si="88"/>
        <v>396</v>
      </c>
      <c r="AR85" s="16">
        <f t="shared" si="88"/>
        <v>334.8</v>
      </c>
      <c r="AS85" s="16">
        <f t="shared" si="88"/>
        <v>270</v>
      </c>
      <c r="AT85" s="16">
        <f t="shared" si="88"/>
        <v>465</v>
      </c>
      <c r="AU85" s="16">
        <f t="shared" si="88"/>
        <v>465</v>
      </c>
      <c r="AV85" s="16">
        <f t="shared" si="88"/>
        <v>450</v>
      </c>
      <c r="AW85" s="16">
        <f t="shared" si="88"/>
        <v>390</v>
      </c>
      <c r="AX85" s="16">
        <f t="shared" si="88"/>
        <v>0</v>
      </c>
      <c r="AY85" s="16">
        <f t="shared" si="88"/>
        <v>0</v>
      </c>
      <c r="AZ85" s="16">
        <f t="shared" si="88"/>
        <v>0</v>
      </c>
      <c r="BA85" s="16">
        <f t="shared" si="88"/>
        <v>0</v>
      </c>
      <c r="BB85" s="16">
        <f t="shared" si="88"/>
        <v>0</v>
      </c>
      <c r="BC85" s="16">
        <f t="shared" ref="BC85:BN85" si="89">BC75*$B101</f>
        <v>0</v>
      </c>
      <c r="BD85" s="16">
        <f t="shared" si="89"/>
        <v>0</v>
      </c>
      <c r="BE85" s="16">
        <f t="shared" si="89"/>
        <v>0</v>
      </c>
      <c r="BF85" s="16">
        <f t="shared" si="89"/>
        <v>0</v>
      </c>
      <c r="BG85" s="16">
        <f t="shared" si="89"/>
        <v>0</v>
      </c>
      <c r="BH85" s="16">
        <f t="shared" si="89"/>
        <v>0</v>
      </c>
      <c r="BI85" s="16">
        <f t="shared" si="89"/>
        <v>0</v>
      </c>
      <c r="BJ85" s="16">
        <f t="shared" si="89"/>
        <v>0</v>
      </c>
      <c r="BK85" s="16">
        <f t="shared" si="89"/>
        <v>0</v>
      </c>
      <c r="BL85" s="16">
        <f t="shared" si="89"/>
        <v>0</v>
      </c>
      <c r="BM85" s="16">
        <f t="shared" si="89"/>
        <v>0</v>
      </c>
      <c r="BN85" s="16">
        <f t="shared" si="89"/>
        <v>0</v>
      </c>
      <c r="BO85" s="16">
        <f t="shared" si="52"/>
        <v>0</v>
      </c>
      <c r="BP85" s="16">
        <f t="shared" si="52"/>
        <v>0</v>
      </c>
      <c r="BQ85" s="16">
        <f t="shared" si="52"/>
        <v>0</v>
      </c>
      <c r="BR85" s="16">
        <f t="shared" si="52"/>
        <v>0</v>
      </c>
      <c r="BS85" s="16">
        <f t="shared" si="52"/>
        <v>0</v>
      </c>
      <c r="BT85" s="16">
        <f t="shared" si="52"/>
        <v>0</v>
      </c>
      <c r="BU85" s="16">
        <f t="shared" si="52"/>
        <v>0</v>
      </c>
      <c r="BV85" s="16">
        <f t="shared" si="52"/>
        <v>0</v>
      </c>
      <c r="BW85" s="16">
        <f t="shared" si="52"/>
        <v>0</v>
      </c>
      <c r="BX85" s="16">
        <f t="shared" si="52"/>
        <v>0</v>
      </c>
      <c r="BY85" s="16">
        <f t="shared" si="52"/>
        <v>0</v>
      </c>
      <c r="BZ85" s="16">
        <f t="shared" si="52"/>
        <v>0</v>
      </c>
      <c r="CA85" s="95">
        <f t="shared" ref="CA85:CL85" si="90">CA75*$B101</f>
        <v>0</v>
      </c>
      <c r="CB85" s="95">
        <f t="shared" si="90"/>
        <v>0</v>
      </c>
      <c r="CC85" s="95">
        <f t="shared" si="90"/>
        <v>0</v>
      </c>
      <c r="CD85" s="95">
        <f t="shared" si="90"/>
        <v>0</v>
      </c>
      <c r="CE85" s="95">
        <f t="shared" si="90"/>
        <v>0</v>
      </c>
      <c r="CF85" s="95">
        <f t="shared" si="90"/>
        <v>0</v>
      </c>
      <c r="CG85" s="95">
        <f t="shared" si="90"/>
        <v>0</v>
      </c>
      <c r="CH85" s="95">
        <f t="shared" si="90"/>
        <v>0</v>
      </c>
      <c r="CI85" s="95">
        <f t="shared" si="90"/>
        <v>0</v>
      </c>
      <c r="CJ85" s="95">
        <f t="shared" si="90"/>
        <v>0</v>
      </c>
      <c r="CK85" s="95">
        <f t="shared" si="90"/>
        <v>0</v>
      </c>
      <c r="CL85" s="95">
        <f t="shared" si="90"/>
        <v>0</v>
      </c>
    </row>
    <row r="86" spans="1:90" x14ac:dyDescent="0.15">
      <c r="A86" s="6"/>
      <c r="B86" s="39"/>
      <c r="C86" s="39"/>
      <c r="D86" s="39"/>
      <c r="E86" s="39"/>
      <c r="F86" s="13"/>
      <c r="G86" s="13"/>
      <c r="H86" s="13"/>
      <c r="I86" s="13"/>
      <c r="J86" s="13"/>
      <c r="K86" s="13"/>
      <c r="L86" s="13"/>
      <c r="M86" s="13"/>
      <c r="N86" s="13"/>
      <c r="O86" s="57"/>
      <c r="P86" s="72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72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</row>
    <row r="87" spans="1:90" x14ac:dyDescent="0.15">
      <c r="A87" s="27" t="s">
        <v>24</v>
      </c>
      <c r="B87" s="40"/>
      <c r="C87" s="40"/>
      <c r="D87" s="40"/>
      <c r="E87" s="40"/>
      <c r="F87" s="13"/>
      <c r="G87" s="13"/>
      <c r="H87" s="13"/>
      <c r="I87" s="13"/>
      <c r="J87" s="13"/>
      <c r="K87" s="13"/>
      <c r="L87" s="13"/>
      <c r="M87" s="13"/>
      <c r="N87" s="13"/>
      <c r="O87" s="57"/>
      <c r="P87" s="72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72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</row>
    <row r="88" spans="1:90" x14ac:dyDescent="0.15">
      <c r="A88" s="17" t="s">
        <v>22</v>
      </c>
      <c r="B88" s="36"/>
      <c r="C88" s="36"/>
      <c r="D88" s="36"/>
      <c r="E88" s="36"/>
      <c r="F88" s="20">
        <f>SUM(F79:F85)</f>
        <v>2718</v>
      </c>
      <c r="G88" s="20">
        <f t="shared" ref="G88:AA88" si="91">SUM(G79:G85)</f>
        <v>3296</v>
      </c>
      <c r="H88" s="20">
        <f t="shared" si="91"/>
        <v>4162</v>
      </c>
      <c r="I88" s="20">
        <f t="shared" si="91"/>
        <v>4805</v>
      </c>
      <c r="J88" s="20">
        <f t="shared" si="91"/>
        <v>4805</v>
      </c>
      <c r="K88" s="20">
        <f t="shared" si="91"/>
        <v>4650</v>
      </c>
      <c r="L88" s="20">
        <f t="shared" si="91"/>
        <v>4402</v>
      </c>
      <c r="M88" s="20">
        <f t="shared" si="91"/>
        <v>4260</v>
      </c>
      <c r="N88" s="20">
        <f t="shared" si="91"/>
        <v>4402</v>
      </c>
      <c r="O88" s="58">
        <f t="shared" ref="O88" si="92">SUM(O79:O85)</f>
        <v>29800</v>
      </c>
      <c r="P88" s="78">
        <f t="shared" si="91"/>
        <v>5642</v>
      </c>
      <c r="Q88" s="20">
        <f t="shared" si="91"/>
        <v>2604</v>
      </c>
      <c r="R88" s="20">
        <f t="shared" si="91"/>
        <v>2263</v>
      </c>
      <c r="S88" s="20">
        <f t="shared" si="91"/>
        <v>2190</v>
      </c>
      <c r="T88" s="20">
        <f t="shared" si="91"/>
        <v>2424</v>
      </c>
      <c r="U88" s="20">
        <f t="shared" si="91"/>
        <v>3547.5</v>
      </c>
      <c r="V88" s="20">
        <f t="shared" si="91"/>
        <v>4285.75</v>
      </c>
      <c r="W88" s="20">
        <f t="shared" si="91"/>
        <v>4285.75</v>
      </c>
      <c r="X88" s="20">
        <f t="shared" si="91"/>
        <v>4147.5</v>
      </c>
      <c r="Y88" s="20">
        <f t="shared" si="91"/>
        <v>3471.75</v>
      </c>
      <c r="Z88" s="20">
        <f t="shared" si="91"/>
        <v>3090</v>
      </c>
      <c r="AA88" s="20">
        <f t="shared" si="91"/>
        <v>3658</v>
      </c>
      <c r="AB88" s="73">
        <f t="shared" ref="AB88:AD88" si="93">SUM(AB79:AB85)</f>
        <v>2875</v>
      </c>
      <c r="AC88" s="21">
        <f t="shared" si="93"/>
        <v>2170</v>
      </c>
      <c r="AD88" s="21">
        <f t="shared" si="93"/>
        <v>3534</v>
      </c>
      <c r="AE88" s="21">
        <f t="shared" ref="AE88:AM88" si="94">SUM(AE79:AE85)</f>
        <v>2070</v>
      </c>
      <c r="AF88" s="21">
        <f t="shared" si="94"/>
        <v>3827</v>
      </c>
      <c r="AG88" s="21">
        <f t="shared" si="94"/>
        <v>5245.8</v>
      </c>
      <c r="AH88" s="21">
        <f t="shared" si="94"/>
        <v>6563.01</v>
      </c>
      <c r="AI88" s="21">
        <f t="shared" si="94"/>
        <v>6563.01</v>
      </c>
      <c r="AJ88" s="21">
        <f t="shared" si="94"/>
        <v>6351.3</v>
      </c>
      <c r="AK88" s="21">
        <f t="shared" si="94"/>
        <v>6553.71</v>
      </c>
      <c r="AL88" s="21">
        <f t="shared" si="94"/>
        <v>2008.5</v>
      </c>
      <c r="AM88" s="21">
        <f t="shared" si="94"/>
        <v>3489.2</v>
      </c>
      <c r="AN88" s="21">
        <f t="shared" ref="AN88:BB88" si="95">SUM(AN79:AN85)</f>
        <v>3124.7999999999997</v>
      </c>
      <c r="AO88" s="21">
        <f t="shared" si="95"/>
        <v>2822.4</v>
      </c>
      <c r="AP88" s="21">
        <f t="shared" si="95"/>
        <v>3124.7999999999997</v>
      </c>
      <c r="AQ88" s="21">
        <f t="shared" si="95"/>
        <v>3024</v>
      </c>
      <c r="AR88" s="21">
        <f t="shared" si="95"/>
        <v>5409.5</v>
      </c>
      <c r="AS88" s="21">
        <f t="shared" si="95"/>
        <v>5040</v>
      </c>
      <c r="AT88" s="21">
        <f t="shared" si="95"/>
        <v>5859</v>
      </c>
      <c r="AU88" s="21">
        <f t="shared" si="95"/>
        <v>5859</v>
      </c>
      <c r="AV88" s="21">
        <f t="shared" si="95"/>
        <v>5670</v>
      </c>
      <c r="AW88" s="21">
        <f t="shared" si="95"/>
        <v>5459</v>
      </c>
      <c r="AX88" s="21">
        <f t="shared" si="95"/>
        <v>2820</v>
      </c>
      <c r="AY88" s="21">
        <f t="shared" si="95"/>
        <v>2814.8</v>
      </c>
      <c r="AZ88" s="21">
        <f t="shared" si="95"/>
        <v>3434.8</v>
      </c>
      <c r="BA88" s="21">
        <f t="shared" si="95"/>
        <v>3213.2</v>
      </c>
      <c r="BB88" s="21">
        <f t="shared" si="95"/>
        <v>2814.8</v>
      </c>
      <c r="BC88" s="21">
        <f t="shared" ref="BC88:BZ88" si="96">SUM(BC79:BC85)</f>
        <v>2724</v>
      </c>
      <c r="BD88" s="21">
        <f t="shared" si="96"/>
        <v>3744.8</v>
      </c>
      <c r="BE88" s="21">
        <f t="shared" si="96"/>
        <v>4674</v>
      </c>
      <c r="BF88" s="21">
        <f t="shared" si="96"/>
        <v>4984.8</v>
      </c>
      <c r="BG88" s="21">
        <f t="shared" si="96"/>
        <v>3923.05</v>
      </c>
      <c r="BH88" s="21">
        <f t="shared" si="96"/>
        <v>4899</v>
      </c>
      <c r="BI88" s="21">
        <f t="shared" si="96"/>
        <v>4829.8</v>
      </c>
      <c r="BJ88" s="21">
        <f t="shared" si="96"/>
        <v>3774</v>
      </c>
      <c r="BK88" s="21">
        <f t="shared" si="96"/>
        <v>2814.8</v>
      </c>
      <c r="BL88" s="21">
        <f t="shared" si="96"/>
        <v>3434.8</v>
      </c>
      <c r="BM88" s="21">
        <f t="shared" si="96"/>
        <v>3102.4</v>
      </c>
      <c r="BN88" s="21">
        <f t="shared" si="96"/>
        <v>2814.8</v>
      </c>
      <c r="BO88" s="21">
        <f t="shared" si="96"/>
        <v>3324</v>
      </c>
      <c r="BP88" s="21">
        <f t="shared" si="96"/>
        <v>3434.8</v>
      </c>
      <c r="BQ88" s="21">
        <f t="shared" si="96"/>
        <v>3924</v>
      </c>
      <c r="BR88" s="21">
        <f t="shared" si="96"/>
        <v>4287.3</v>
      </c>
      <c r="BS88" s="21">
        <f t="shared" si="96"/>
        <v>4597.3</v>
      </c>
      <c r="BT88" s="21">
        <f t="shared" si="96"/>
        <v>4449</v>
      </c>
      <c r="BU88" s="21">
        <f t="shared" si="96"/>
        <v>2642.3</v>
      </c>
      <c r="BV88" s="21">
        <f t="shared" si="96"/>
        <v>2724</v>
      </c>
      <c r="BW88" s="21">
        <f t="shared" si="96"/>
        <v>2814.8</v>
      </c>
      <c r="BX88" s="21">
        <f t="shared" si="96"/>
        <v>2814.8</v>
      </c>
      <c r="BY88" s="21">
        <f t="shared" si="96"/>
        <v>2542.4</v>
      </c>
      <c r="BZ88" s="21">
        <f t="shared" si="96"/>
        <v>2814.8</v>
      </c>
      <c r="CA88" s="97">
        <f t="shared" ref="CA88:CL88" si="97">SUM(CA79:CA85)</f>
        <v>2949</v>
      </c>
      <c r="CB88" s="97">
        <f t="shared" si="97"/>
        <v>3744.8</v>
      </c>
      <c r="CC88" s="97">
        <f t="shared" si="97"/>
        <v>3624</v>
      </c>
      <c r="CD88" s="97">
        <f t="shared" si="97"/>
        <v>5949</v>
      </c>
      <c r="CE88" s="97">
        <f t="shared" si="97"/>
        <v>4984.8</v>
      </c>
      <c r="CF88" s="97">
        <f t="shared" si="97"/>
        <v>4824</v>
      </c>
      <c r="CG88" s="97">
        <f t="shared" si="97"/>
        <v>3304.8</v>
      </c>
      <c r="CH88" s="97">
        <f t="shared" si="97"/>
        <v>2499</v>
      </c>
      <c r="CI88" s="97">
        <f t="shared" si="97"/>
        <v>2698.55</v>
      </c>
      <c r="CJ88" s="97">
        <f t="shared" si="97"/>
        <v>3434.8</v>
      </c>
      <c r="CK88" s="97">
        <f t="shared" si="97"/>
        <v>3102.4</v>
      </c>
      <c r="CL88" s="97">
        <f t="shared" si="97"/>
        <v>3434.8</v>
      </c>
    </row>
    <row r="89" spans="1:90" x14ac:dyDescent="0.15">
      <c r="A89" s="18" t="s">
        <v>20</v>
      </c>
      <c r="B89" s="41"/>
      <c r="C89" s="41"/>
      <c r="D89" s="41"/>
      <c r="E89" s="41"/>
      <c r="F89" s="22">
        <f t="shared" ref="F89:AA89" si="98">F88/F66</f>
        <v>90.6</v>
      </c>
      <c r="G89" s="22">
        <f t="shared" si="98"/>
        <v>106.3225806451613</v>
      </c>
      <c r="H89" s="22">
        <f t="shared" si="98"/>
        <v>138.73333333333332</v>
      </c>
      <c r="I89" s="22">
        <f t="shared" si="98"/>
        <v>155</v>
      </c>
      <c r="J89" s="22">
        <f t="shared" si="98"/>
        <v>155</v>
      </c>
      <c r="K89" s="22">
        <f t="shared" si="98"/>
        <v>155</v>
      </c>
      <c r="L89" s="22">
        <f t="shared" si="98"/>
        <v>142</v>
      </c>
      <c r="M89" s="22">
        <f t="shared" si="98"/>
        <v>142</v>
      </c>
      <c r="N89" s="22">
        <f t="shared" si="98"/>
        <v>142</v>
      </c>
      <c r="O89" s="59">
        <f t="shared" si="98"/>
        <v>108.36363636363636</v>
      </c>
      <c r="P89" s="79">
        <f t="shared" si="98"/>
        <v>182</v>
      </c>
      <c r="Q89" s="22">
        <f t="shared" si="98"/>
        <v>93</v>
      </c>
      <c r="R89" s="22">
        <f t="shared" si="98"/>
        <v>73</v>
      </c>
      <c r="S89" s="22">
        <f t="shared" si="98"/>
        <v>73</v>
      </c>
      <c r="T89" s="22">
        <f t="shared" si="98"/>
        <v>78.193548387096769</v>
      </c>
      <c r="U89" s="22">
        <f t="shared" si="98"/>
        <v>118.25</v>
      </c>
      <c r="V89" s="22">
        <f t="shared" si="98"/>
        <v>138.25</v>
      </c>
      <c r="W89" s="22">
        <f t="shared" si="98"/>
        <v>138.25</v>
      </c>
      <c r="X89" s="22">
        <f t="shared" si="98"/>
        <v>138.25</v>
      </c>
      <c r="Y89" s="22">
        <f t="shared" si="98"/>
        <v>111.99193548387096</v>
      </c>
      <c r="Z89" s="22">
        <f t="shared" si="98"/>
        <v>103</v>
      </c>
      <c r="AA89" s="22">
        <f t="shared" si="98"/>
        <v>118</v>
      </c>
      <c r="AB89" s="74">
        <f t="shared" ref="AB89:AD89" si="99">AB88/AB66</f>
        <v>92.741935483870961</v>
      </c>
      <c r="AC89" s="23">
        <f t="shared" si="99"/>
        <v>77.5</v>
      </c>
      <c r="AD89" s="23">
        <f t="shared" si="99"/>
        <v>114</v>
      </c>
      <c r="AE89" s="23">
        <f t="shared" ref="AE89:AM89" si="100">AE88/AE66</f>
        <v>69</v>
      </c>
      <c r="AF89" s="23">
        <f t="shared" si="100"/>
        <v>123.45161290322581</v>
      </c>
      <c r="AG89" s="23">
        <f t="shared" si="100"/>
        <v>174.86</v>
      </c>
      <c r="AH89" s="23">
        <f t="shared" si="100"/>
        <v>211.71</v>
      </c>
      <c r="AI89" s="23">
        <f t="shared" si="100"/>
        <v>211.71</v>
      </c>
      <c r="AJ89" s="23">
        <f t="shared" si="100"/>
        <v>211.71</v>
      </c>
      <c r="AK89" s="23">
        <f t="shared" si="100"/>
        <v>211.41</v>
      </c>
      <c r="AL89" s="23">
        <f t="shared" si="100"/>
        <v>66.95</v>
      </c>
      <c r="AM89" s="23">
        <f t="shared" si="100"/>
        <v>112.55483870967741</v>
      </c>
      <c r="AN89" s="23">
        <f t="shared" ref="AN89:BB89" si="101">AN88/AN66</f>
        <v>100.8</v>
      </c>
      <c r="AO89" s="23">
        <f t="shared" si="101"/>
        <v>100.8</v>
      </c>
      <c r="AP89" s="23">
        <f t="shared" si="101"/>
        <v>100.8</v>
      </c>
      <c r="AQ89" s="23">
        <f t="shared" si="101"/>
        <v>100.8</v>
      </c>
      <c r="AR89" s="23">
        <f t="shared" si="101"/>
        <v>174.5</v>
      </c>
      <c r="AS89" s="23">
        <f t="shared" si="101"/>
        <v>168</v>
      </c>
      <c r="AT89" s="23">
        <f t="shared" si="101"/>
        <v>189</v>
      </c>
      <c r="AU89" s="23">
        <f t="shared" si="101"/>
        <v>189</v>
      </c>
      <c r="AV89" s="23">
        <f t="shared" si="101"/>
        <v>189</v>
      </c>
      <c r="AW89" s="23">
        <f t="shared" si="101"/>
        <v>176.09677419354838</v>
      </c>
      <c r="AX89" s="23">
        <f t="shared" si="101"/>
        <v>94</v>
      </c>
      <c r="AY89" s="23">
        <f t="shared" si="101"/>
        <v>90.800000000000011</v>
      </c>
      <c r="AZ89" s="23">
        <f t="shared" si="101"/>
        <v>110.80000000000001</v>
      </c>
      <c r="BA89" s="23">
        <f t="shared" si="101"/>
        <v>110.8</v>
      </c>
      <c r="BB89" s="23">
        <f t="shared" si="101"/>
        <v>90.800000000000011</v>
      </c>
      <c r="BC89" s="23">
        <f t="shared" ref="BC89:BZ89" si="102">BC88/BC66</f>
        <v>90.8</v>
      </c>
      <c r="BD89" s="23">
        <f t="shared" si="102"/>
        <v>120.80000000000001</v>
      </c>
      <c r="BE89" s="23">
        <f t="shared" si="102"/>
        <v>155.80000000000001</v>
      </c>
      <c r="BF89" s="23">
        <f t="shared" si="102"/>
        <v>160.80000000000001</v>
      </c>
      <c r="BG89" s="23">
        <f t="shared" si="102"/>
        <v>126.55000000000001</v>
      </c>
      <c r="BH89" s="23">
        <f t="shared" si="102"/>
        <v>163.30000000000001</v>
      </c>
      <c r="BI89" s="23">
        <f t="shared" si="102"/>
        <v>155.80000000000001</v>
      </c>
      <c r="BJ89" s="23">
        <f t="shared" si="102"/>
        <v>125.8</v>
      </c>
      <c r="BK89" s="23">
        <f t="shared" si="102"/>
        <v>90.800000000000011</v>
      </c>
      <c r="BL89" s="23">
        <f t="shared" si="102"/>
        <v>110.80000000000001</v>
      </c>
      <c r="BM89" s="23">
        <f t="shared" si="102"/>
        <v>110.8</v>
      </c>
      <c r="BN89" s="23">
        <f t="shared" si="102"/>
        <v>90.800000000000011</v>
      </c>
      <c r="BO89" s="23">
        <f t="shared" si="102"/>
        <v>110.8</v>
      </c>
      <c r="BP89" s="23">
        <f t="shared" si="102"/>
        <v>110.80000000000001</v>
      </c>
      <c r="BQ89" s="23">
        <f t="shared" si="102"/>
        <v>130.80000000000001</v>
      </c>
      <c r="BR89" s="23">
        <f t="shared" si="102"/>
        <v>138.30000000000001</v>
      </c>
      <c r="BS89" s="23">
        <f t="shared" si="102"/>
        <v>148.30000000000001</v>
      </c>
      <c r="BT89" s="23">
        <f t="shared" si="102"/>
        <v>148.30000000000001</v>
      </c>
      <c r="BU89" s="23">
        <f t="shared" si="102"/>
        <v>85.235483870967741</v>
      </c>
      <c r="BV89" s="23">
        <f t="shared" si="102"/>
        <v>90.8</v>
      </c>
      <c r="BW89" s="23">
        <f t="shared" si="102"/>
        <v>90.800000000000011</v>
      </c>
      <c r="BX89" s="23">
        <f t="shared" si="102"/>
        <v>90.800000000000011</v>
      </c>
      <c r="BY89" s="23">
        <f t="shared" si="102"/>
        <v>90.8</v>
      </c>
      <c r="BZ89" s="23">
        <f t="shared" si="102"/>
        <v>90.800000000000011</v>
      </c>
      <c r="CA89" s="98">
        <f t="shared" ref="CA89:CL89" si="103">CA88/CA66</f>
        <v>98.3</v>
      </c>
      <c r="CB89" s="98">
        <f t="shared" si="103"/>
        <v>120.80000000000001</v>
      </c>
      <c r="CC89" s="98">
        <f t="shared" si="103"/>
        <v>120.8</v>
      </c>
      <c r="CD89" s="98">
        <f t="shared" si="103"/>
        <v>198.3</v>
      </c>
      <c r="CE89" s="98">
        <f t="shared" si="103"/>
        <v>160.80000000000001</v>
      </c>
      <c r="CF89" s="98">
        <f t="shared" si="103"/>
        <v>160.80000000000001</v>
      </c>
      <c r="CG89" s="98">
        <f t="shared" si="103"/>
        <v>106.60645161290323</v>
      </c>
      <c r="CH89" s="98">
        <f t="shared" si="103"/>
        <v>83.3</v>
      </c>
      <c r="CI89" s="98">
        <f t="shared" si="103"/>
        <v>87.050000000000011</v>
      </c>
      <c r="CJ89" s="98">
        <f t="shared" si="103"/>
        <v>110.80000000000001</v>
      </c>
      <c r="CK89" s="98">
        <f t="shared" si="103"/>
        <v>110.8</v>
      </c>
      <c r="CL89" s="98">
        <f t="shared" si="103"/>
        <v>110.80000000000001</v>
      </c>
    </row>
    <row r="90" spans="1:90" x14ac:dyDescent="0.15">
      <c r="A90" s="19" t="s">
        <v>21</v>
      </c>
      <c r="B90" s="42"/>
      <c r="C90" s="42"/>
      <c r="D90" s="42"/>
      <c r="E90" s="42"/>
      <c r="F90" s="24">
        <f>F89/$B$103</f>
        <v>0.1330396475770925</v>
      </c>
      <c r="G90" s="24">
        <f t="shared" ref="G90:Q90" si="104">G89/$B$103</f>
        <v>0.15612713751125007</v>
      </c>
      <c r="H90" s="24">
        <f t="shared" si="104"/>
        <v>0.20372001957905039</v>
      </c>
      <c r="I90" s="24">
        <f t="shared" si="104"/>
        <v>0.22760646108663729</v>
      </c>
      <c r="J90" s="24">
        <f t="shared" si="104"/>
        <v>0.22760646108663729</v>
      </c>
      <c r="K90" s="24">
        <f t="shared" si="104"/>
        <v>0.22760646108663729</v>
      </c>
      <c r="L90" s="24">
        <f t="shared" si="104"/>
        <v>0.20851688693098386</v>
      </c>
      <c r="M90" s="24">
        <f t="shared" si="104"/>
        <v>0.20851688693098386</v>
      </c>
      <c r="N90" s="24">
        <f t="shared" si="104"/>
        <v>0.20851688693098386</v>
      </c>
      <c r="O90" s="60">
        <f t="shared" ref="O90" si="105">O89/$B$103</f>
        <v>0.15912428247230009</v>
      </c>
      <c r="P90" s="80">
        <f t="shared" si="104"/>
        <v>0.26725403817914833</v>
      </c>
      <c r="Q90" s="24">
        <f t="shared" si="104"/>
        <v>0.13656387665198239</v>
      </c>
      <c r="R90" s="24">
        <f t="shared" ref="R90:AA90" si="106">R89/$B$103</f>
        <v>0.10719530102790015</v>
      </c>
      <c r="S90" s="24">
        <f t="shared" si="106"/>
        <v>0.10719530102790015</v>
      </c>
      <c r="T90" s="24">
        <f t="shared" si="106"/>
        <v>0.11482165695608923</v>
      </c>
      <c r="U90" s="24">
        <f t="shared" si="106"/>
        <v>0.17364170337738619</v>
      </c>
      <c r="V90" s="24">
        <f t="shared" si="106"/>
        <v>0.20301027900146842</v>
      </c>
      <c r="W90" s="24">
        <f t="shared" si="106"/>
        <v>0.20301027900146842</v>
      </c>
      <c r="X90" s="24">
        <f t="shared" si="106"/>
        <v>0.20301027900146842</v>
      </c>
      <c r="Y90" s="24">
        <f t="shared" si="106"/>
        <v>0.16445218132727013</v>
      </c>
      <c r="Z90" s="24">
        <f t="shared" si="106"/>
        <v>0.1512481644640235</v>
      </c>
      <c r="AA90" s="24">
        <f t="shared" si="106"/>
        <v>0.17327459618208516</v>
      </c>
      <c r="AB90" s="75">
        <f t="shared" ref="AB90:AD90" si="107">AB89/$B$103</f>
        <v>0.13618492728909098</v>
      </c>
      <c r="AC90" s="25">
        <f t="shared" si="107"/>
        <v>0.11380323054331865</v>
      </c>
      <c r="AD90" s="25">
        <f t="shared" si="107"/>
        <v>0.16740088105726872</v>
      </c>
      <c r="AE90" s="25">
        <f t="shared" ref="AE90:AM90" si="108">AE89/$B$103</f>
        <v>0.1013215859030837</v>
      </c>
      <c r="AF90" s="25">
        <f t="shared" si="108"/>
        <v>0.18127990147316564</v>
      </c>
      <c r="AG90" s="25">
        <f t="shared" si="108"/>
        <v>0.25676945668135098</v>
      </c>
      <c r="AH90" s="25">
        <f t="shared" si="108"/>
        <v>0.3108810572687225</v>
      </c>
      <c r="AI90" s="25">
        <f t="shared" si="108"/>
        <v>0.3108810572687225</v>
      </c>
      <c r="AJ90" s="25">
        <f t="shared" si="108"/>
        <v>0.3108810572687225</v>
      </c>
      <c r="AK90" s="25">
        <f t="shared" si="108"/>
        <v>0.31044052863436122</v>
      </c>
      <c r="AL90" s="25">
        <f t="shared" si="108"/>
        <v>9.831130690161527E-2</v>
      </c>
      <c r="AM90" s="25">
        <f t="shared" si="108"/>
        <v>0.16527876462507696</v>
      </c>
      <c r="AN90" s="25">
        <f t="shared" ref="AN90:BB90" si="109">AN89/$B$103</f>
        <v>0.14801762114537445</v>
      </c>
      <c r="AO90" s="25">
        <f t="shared" si="109"/>
        <v>0.14801762114537445</v>
      </c>
      <c r="AP90" s="25">
        <f t="shared" si="109"/>
        <v>0.14801762114537445</v>
      </c>
      <c r="AQ90" s="25">
        <f t="shared" si="109"/>
        <v>0.14801762114537445</v>
      </c>
      <c r="AR90" s="25">
        <f t="shared" si="109"/>
        <v>0.25624082232011747</v>
      </c>
      <c r="AS90" s="25">
        <f t="shared" si="109"/>
        <v>0.24669603524229075</v>
      </c>
      <c r="AT90" s="25">
        <f t="shared" si="109"/>
        <v>0.27753303964757708</v>
      </c>
      <c r="AU90" s="25">
        <f t="shared" si="109"/>
        <v>0.27753303964757708</v>
      </c>
      <c r="AV90" s="25">
        <f t="shared" si="109"/>
        <v>0.27753303964757708</v>
      </c>
      <c r="AW90" s="25">
        <f t="shared" si="109"/>
        <v>0.25858557150300793</v>
      </c>
      <c r="AX90" s="25">
        <f t="shared" si="109"/>
        <v>0.13803230543318648</v>
      </c>
      <c r="AY90" s="25">
        <f t="shared" si="109"/>
        <v>0.13333333333333336</v>
      </c>
      <c r="AZ90" s="25">
        <f t="shared" si="109"/>
        <v>0.16270190895741557</v>
      </c>
      <c r="BA90" s="25">
        <f t="shared" si="109"/>
        <v>0.16270190895741557</v>
      </c>
      <c r="BB90" s="25">
        <f t="shared" si="109"/>
        <v>0.13333333333333336</v>
      </c>
      <c r="BC90" s="25">
        <f t="shared" ref="BC90:BZ90" si="110">BC89/$B$103</f>
        <v>0.13333333333333333</v>
      </c>
      <c r="BD90" s="25">
        <f t="shared" si="110"/>
        <v>0.17738619676945669</v>
      </c>
      <c r="BE90" s="25">
        <f t="shared" si="110"/>
        <v>0.22878120411160061</v>
      </c>
      <c r="BF90" s="25">
        <f t="shared" si="110"/>
        <v>0.23612334801762117</v>
      </c>
      <c r="BG90" s="25">
        <f t="shared" si="110"/>
        <v>0.18582966226138034</v>
      </c>
      <c r="BH90" s="25">
        <f t="shared" si="110"/>
        <v>0.23979441997063144</v>
      </c>
      <c r="BI90" s="25">
        <f t="shared" si="110"/>
        <v>0.22878120411160061</v>
      </c>
      <c r="BJ90" s="25">
        <f t="shared" si="110"/>
        <v>0.18472834067547725</v>
      </c>
      <c r="BK90" s="25">
        <f t="shared" si="110"/>
        <v>0.13333333333333336</v>
      </c>
      <c r="BL90" s="25">
        <f t="shared" si="110"/>
        <v>0.16270190895741557</v>
      </c>
      <c r="BM90" s="25">
        <f t="shared" si="110"/>
        <v>0.16270190895741557</v>
      </c>
      <c r="BN90" s="25">
        <f t="shared" si="110"/>
        <v>0.13333333333333336</v>
      </c>
      <c r="BO90" s="25">
        <f t="shared" si="110"/>
        <v>0.16270190895741557</v>
      </c>
      <c r="BP90" s="25">
        <f t="shared" si="110"/>
        <v>0.16270190895741557</v>
      </c>
      <c r="BQ90" s="25">
        <f t="shared" si="110"/>
        <v>0.19207048458149781</v>
      </c>
      <c r="BR90" s="25">
        <f t="shared" si="110"/>
        <v>0.20308370044052865</v>
      </c>
      <c r="BS90" s="25">
        <f t="shared" si="110"/>
        <v>0.21776798825256977</v>
      </c>
      <c r="BT90" s="25">
        <f t="shared" si="110"/>
        <v>0.21776798825256977</v>
      </c>
      <c r="BU90" s="25">
        <f t="shared" si="110"/>
        <v>0.12516223769598786</v>
      </c>
      <c r="BV90" s="25">
        <f t="shared" si="110"/>
        <v>0.13333333333333333</v>
      </c>
      <c r="BW90" s="25">
        <f t="shared" si="110"/>
        <v>0.13333333333333336</v>
      </c>
      <c r="BX90" s="25">
        <f t="shared" si="110"/>
        <v>0.13333333333333336</v>
      </c>
      <c r="BY90" s="25">
        <f t="shared" si="110"/>
        <v>0.13333333333333333</v>
      </c>
      <c r="BZ90" s="25">
        <f t="shared" si="110"/>
        <v>0.13333333333333336</v>
      </c>
      <c r="CA90" s="99">
        <f t="shared" ref="CA90:CL90" si="111">CA89/$B$103</f>
        <v>0.14434654919236417</v>
      </c>
      <c r="CB90" s="99">
        <f t="shared" si="111"/>
        <v>0.17738619676945669</v>
      </c>
      <c r="CC90" s="99">
        <f t="shared" si="111"/>
        <v>0.17738619676945669</v>
      </c>
      <c r="CD90" s="99">
        <f t="shared" si="111"/>
        <v>0.29118942731277536</v>
      </c>
      <c r="CE90" s="99">
        <f t="shared" si="111"/>
        <v>0.23612334801762117</v>
      </c>
      <c r="CF90" s="99">
        <f t="shared" si="111"/>
        <v>0.23612334801762117</v>
      </c>
      <c r="CG90" s="99">
        <f t="shared" si="111"/>
        <v>0.15654398181043058</v>
      </c>
      <c r="CH90" s="99">
        <f t="shared" si="111"/>
        <v>0.12232011747430249</v>
      </c>
      <c r="CI90" s="99">
        <f t="shared" si="111"/>
        <v>0.12782672540381793</v>
      </c>
      <c r="CJ90" s="99">
        <f t="shared" si="111"/>
        <v>0.16270190895741557</v>
      </c>
      <c r="CK90" s="99">
        <f t="shared" si="111"/>
        <v>0.16270190895741557</v>
      </c>
      <c r="CL90" s="99">
        <f t="shared" si="111"/>
        <v>0.16270190895741557</v>
      </c>
    </row>
    <row r="91" spans="1:90" x14ac:dyDescent="0.15">
      <c r="B91" s="32"/>
      <c r="C91" s="32"/>
      <c r="D91" s="32"/>
      <c r="E91" s="32"/>
    </row>
    <row r="92" spans="1:90" x14ac:dyDescent="0.15">
      <c r="A92" s="6"/>
      <c r="B92" s="6"/>
      <c r="C92" s="6"/>
      <c r="D92" s="6"/>
      <c r="E92" s="6"/>
      <c r="O92" s="49"/>
    </row>
    <row r="93" spans="1:90" x14ac:dyDescent="0.15">
      <c r="A93" s="6"/>
      <c r="B93" s="6"/>
      <c r="C93" s="6"/>
      <c r="D93" s="6"/>
      <c r="E93" s="6"/>
      <c r="O93" s="49"/>
    </row>
    <row r="94" spans="1:90" x14ac:dyDescent="0.15">
      <c r="A94" s="28" t="s">
        <v>3</v>
      </c>
      <c r="B94" s="28"/>
      <c r="C94" s="46"/>
      <c r="D94" s="46"/>
      <c r="E94" s="46"/>
      <c r="O94" s="50"/>
      <c r="CG94"/>
      <c r="CH94"/>
    </row>
    <row r="95" spans="1:90" x14ac:dyDescent="0.15">
      <c r="A95" s="4" t="s">
        <v>18</v>
      </c>
      <c r="B95" s="7">
        <v>0.25</v>
      </c>
      <c r="C95" s="47"/>
      <c r="D95" s="47"/>
      <c r="E95" s="47"/>
      <c r="CG95"/>
      <c r="CH95"/>
    </row>
    <row r="96" spans="1:90" x14ac:dyDescent="0.15">
      <c r="A96" s="4" t="s">
        <v>6</v>
      </c>
      <c r="B96" s="7">
        <v>0.8</v>
      </c>
      <c r="C96" s="47"/>
      <c r="D96" s="47"/>
      <c r="E96" s="47"/>
      <c r="CG96"/>
      <c r="CH96"/>
    </row>
    <row r="97" spans="1:86" x14ac:dyDescent="0.15">
      <c r="A97" s="4" t="s">
        <v>4</v>
      </c>
      <c r="B97" s="7">
        <v>0.75</v>
      </c>
      <c r="C97" s="47"/>
      <c r="D97" s="47"/>
      <c r="E97" s="47"/>
      <c r="CG97"/>
      <c r="CH97"/>
    </row>
    <row r="98" spans="1:86" x14ac:dyDescent="0.15">
      <c r="A98" s="4" t="s">
        <v>11</v>
      </c>
      <c r="B98" s="7">
        <v>0.4</v>
      </c>
      <c r="C98" s="47"/>
      <c r="D98" s="47"/>
      <c r="E98" s="47"/>
      <c r="CG98"/>
      <c r="CH98"/>
    </row>
    <row r="99" spans="1:86" x14ac:dyDescent="0.15">
      <c r="A99" s="4" t="s">
        <v>5</v>
      </c>
      <c r="B99" s="7">
        <v>0.6</v>
      </c>
      <c r="C99" s="47"/>
      <c r="D99" s="47"/>
      <c r="E99" s="47"/>
    </row>
    <row r="100" spans="1:86" x14ac:dyDescent="0.15">
      <c r="A100" s="4" t="s">
        <v>0</v>
      </c>
      <c r="B100" s="7">
        <v>0.1</v>
      </c>
      <c r="C100" s="47"/>
      <c r="D100" s="47"/>
      <c r="E100" s="47"/>
    </row>
    <row r="101" spans="1:86" x14ac:dyDescent="0.15">
      <c r="A101" s="4" t="s">
        <v>1</v>
      </c>
      <c r="B101" s="7">
        <v>0.06</v>
      </c>
      <c r="C101" s="47"/>
      <c r="D101" s="47"/>
      <c r="E101" s="47"/>
    </row>
    <row r="103" spans="1:86" ht="42" x14ac:dyDescent="0.15">
      <c r="A103" s="48" t="s">
        <v>41</v>
      </c>
      <c r="B103" s="12">
        <v>681</v>
      </c>
      <c r="C103" s="12"/>
      <c r="D103" s="12"/>
      <c r="E103" s="12"/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18A84499E98A458FB4495EC67203E2" ma:contentTypeVersion="8" ma:contentTypeDescription="Create a new document." ma:contentTypeScope="" ma:versionID="4e65e37253476a0abc3556aa1c1b0cc9">
  <xsd:schema xmlns:xsd="http://www.w3.org/2001/XMLSchema" xmlns:xs="http://www.w3.org/2001/XMLSchema" xmlns:p="http://schemas.microsoft.com/office/2006/metadata/properties" xmlns:ns2="ec2e2cfa-f0de-4888-b019-a016ce456428" targetNamespace="http://schemas.microsoft.com/office/2006/metadata/properties" ma:root="true" ma:fieldsID="ff5aefe033bf4aaac6213c6f5a528071" ns2:_="">
    <xsd:import namespace="ec2e2cfa-f0de-4888-b019-a016ce4564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e2cfa-f0de-4888-b019-a016ce4564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97666A-1ED6-4899-8290-BEB5066C6A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e2cfa-f0de-4888-b019-a016ce4564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51E7D3-7527-4878-99DE-D49BAC7656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CE98E1-3872-4A78-B893-32A9853C1C62}">
  <ds:schemaRefs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ec2e2cfa-f0de-4888-b019-a016ce456428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Charts</vt:lpstr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Thorp</dc:creator>
  <cp:lastModifiedBy>Simon Thorp</cp:lastModifiedBy>
  <cp:lastPrinted>2019-09-05T15:25:39Z</cp:lastPrinted>
  <dcterms:created xsi:type="dcterms:W3CDTF">2013-02-23T12:37:22Z</dcterms:created>
  <dcterms:modified xsi:type="dcterms:W3CDTF">2019-09-05T16:55:31Z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0x0101001118A84499E98A458FB4495EC67203E2</vt:lpwstr>
  </property>
</Properties>
</file>